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mmughairi.NSG\Desktop\منصة البيانات المفتوحة\"/>
    </mc:Choice>
  </mc:AlternateContent>
  <bookViews>
    <workbookView xWindow="0" yWindow="0" windowWidth="28800" windowHeight="12015" activeTab="1"/>
  </bookViews>
  <sheets>
    <sheet name="البيانات الوصفية " sheetId="6" r:id="rId1"/>
    <sheet name="المتغيرات " sheetId="7" r:id="rId2"/>
    <sheet name="اباحات بناء كبرى" sheetId="1" r:id="rId3"/>
    <sheet name="اباحات بناء صغرى" sheetId="2" r:id="rId4"/>
    <sheet name="الخدمات (1)" sheetId="3" r:id="rId5"/>
    <sheet name="الخدمات (2)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0" i="3" l="1"/>
  <c r="C110" i="3"/>
  <c r="D110" i="3"/>
  <c r="E110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V110" i="3"/>
  <c r="W110" i="3"/>
  <c r="X110" i="3"/>
  <c r="B111" i="3"/>
  <c r="C111" i="3"/>
  <c r="D111" i="3"/>
  <c r="E111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V113" i="3"/>
  <c r="W113" i="3"/>
  <c r="X113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B115" i="3"/>
  <c r="C115" i="3"/>
  <c r="D115" i="3"/>
  <c r="E115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C109" i="3"/>
  <c r="D109" i="3"/>
  <c r="E109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V109" i="3"/>
  <c r="W109" i="3"/>
  <c r="X109" i="3"/>
  <c r="B109" i="3"/>
  <c r="B115" i="4" l="1"/>
  <c r="C115" i="4"/>
  <c r="D115" i="4"/>
  <c r="E115" i="4"/>
  <c r="B116" i="4"/>
  <c r="C116" i="4"/>
  <c r="D116" i="4"/>
  <c r="E116" i="4"/>
  <c r="B117" i="4"/>
  <c r="C117" i="4"/>
  <c r="D117" i="4"/>
  <c r="E117" i="4"/>
  <c r="B118" i="4"/>
  <c r="C118" i="4"/>
  <c r="D118" i="4"/>
  <c r="E118" i="4"/>
  <c r="B119" i="4"/>
  <c r="C119" i="4"/>
  <c r="D119" i="4"/>
  <c r="E119" i="4"/>
  <c r="B120" i="4"/>
  <c r="C120" i="4"/>
  <c r="D120" i="4"/>
  <c r="E120" i="4"/>
  <c r="B121" i="4"/>
  <c r="C121" i="4"/>
  <c r="D121" i="4"/>
  <c r="E121" i="4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Q13" i="2"/>
  <c r="P13" i="2"/>
  <c r="Q12" i="2"/>
  <c r="P12" i="2"/>
  <c r="R12" i="2" s="1"/>
  <c r="Q11" i="2"/>
  <c r="P11" i="2"/>
  <c r="Q10" i="2"/>
  <c r="P10" i="2"/>
  <c r="Q9" i="2"/>
  <c r="P9" i="2"/>
  <c r="Q8" i="2"/>
  <c r="P8" i="2"/>
  <c r="Q7" i="2"/>
  <c r="P7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Q32" i="2"/>
  <c r="P32" i="2"/>
  <c r="R32" i="2" s="1"/>
  <c r="Q31" i="2"/>
  <c r="P31" i="2"/>
  <c r="Q30" i="2"/>
  <c r="P30" i="2"/>
  <c r="Q29" i="2"/>
  <c r="P29" i="2"/>
  <c r="Q28" i="2"/>
  <c r="P28" i="2"/>
  <c r="Q27" i="2"/>
  <c r="P27" i="2"/>
  <c r="Q26" i="2"/>
  <c r="P26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Q51" i="2"/>
  <c r="P51" i="2"/>
  <c r="Q50" i="2"/>
  <c r="P50" i="2"/>
  <c r="Q49" i="2"/>
  <c r="P49" i="2"/>
  <c r="R49" i="2" s="1"/>
  <c r="Q48" i="2"/>
  <c r="P48" i="2"/>
  <c r="Q47" i="2"/>
  <c r="P47" i="2"/>
  <c r="Q46" i="2"/>
  <c r="P46" i="2"/>
  <c r="R46" i="2" s="1"/>
  <c r="Q45" i="2"/>
  <c r="P45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Q70" i="2"/>
  <c r="P70" i="2"/>
  <c r="Q69" i="2"/>
  <c r="P69" i="2"/>
  <c r="Q68" i="2"/>
  <c r="P68" i="2"/>
  <c r="R68" i="2" s="1"/>
  <c r="Q67" i="2"/>
  <c r="P67" i="2"/>
  <c r="Q66" i="2"/>
  <c r="P66" i="2"/>
  <c r="Q65" i="2"/>
  <c r="P65" i="2"/>
  <c r="Q64" i="2"/>
  <c r="P64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Q89" i="2"/>
  <c r="P89" i="2"/>
  <c r="Q88" i="2"/>
  <c r="P88" i="2"/>
  <c r="Q87" i="2"/>
  <c r="P87" i="2"/>
  <c r="Q86" i="2"/>
  <c r="P86" i="2"/>
  <c r="Q85" i="2"/>
  <c r="P85" i="2"/>
  <c r="Q84" i="2"/>
  <c r="P84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Q108" i="2"/>
  <c r="P108" i="2"/>
  <c r="Q107" i="2"/>
  <c r="P107" i="2"/>
  <c r="Q106" i="2"/>
  <c r="P106" i="2"/>
  <c r="Q105" i="2"/>
  <c r="P105" i="2"/>
  <c r="Q104" i="2"/>
  <c r="P104" i="2"/>
  <c r="Q103" i="2"/>
  <c r="P103" i="2"/>
  <c r="Q102" i="2"/>
  <c r="P102" i="2"/>
  <c r="R102" i="2" s="1"/>
  <c r="O147" i="2"/>
  <c r="N147" i="2"/>
  <c r="M147" i="2"/>
  <c r="L147" i="2"/>
  <c r="K147" i="2"/>
  <c r="J147" i="2"/>
  <c r="I147" i="2"/>
  <c r="H147" i="2"/>
  <c r="G147" i="2"/>
  <c r="F147" i="2"/>
  <c r="E147" i="2"/>
  <c r="D147" i="2"/>
  <c r="C147" i="2"/>
  <c r="B147" i="2"/>
  <c r="Q146" i="2"/>
  <c r="P146" i="2"/>
  <c r="R146" i="2" s="1"/>
  <c r="Q145" i="2"/>
  <c r="P145" i="2"/>
  <c r="Q144" i="2"/>
  <c r="P144" i="2"/>
  <c r="R144" i="2" s="1"/>
  <c r="Q143" i="2"/>
  <c r="P143" i="2"/>
  <c r="R143" i="2" s="1"/>
  <c r="Q142" i="2"/>
  <c r="P142" i="2"/>
  <c r="Q141" i="2"/>
  <c r="P141" i="2"/>
  <c r="Q140" i="2"/>
  <c r="P140" i="2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Q146" i="1"/>
  <c r="P146" i="1"/>
  <c r="Q145" i="1"/>
  <c r="P145" i="1"/>
  <c r="Q144" i="1"/>
  <c r="P144" i="1"/>
  <c r="Q143" i="1"/>
  <c r="P143" i="1"/>
  <c r="Q142" i="1"/>
  <c r="P142" i="1"/>
  <c r="Q141" i="1"/>
  <c r="P141" i="1"/>
  <c r="Q140" i="1"/>
  <c r="P14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Q108" i="1"/>
  <c r="P108" i="1"/>
  <c r="Q107" i="1"/>
  <c r="P107" i="1"/>
  <c r="Q106" i="1"/>
  <c r="P106" i="1"/>
  <c r="R106" i="1" s="1"/>
  <c r="Q105" i="1"/>
  <c r="P105" i="1"/>
  <c r="Q104" i="1"/>
  <c r="P104" i="1"/>
  <c r="R104" i="1" s="1"/>
  <c r="Q103" i="1"/>
  <c r="P103" i="1"/>
  <c r="Q102" i="1"/>
  <c r="P102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Q89" i="1"/>
  <c r="P89" i="1"/>
  <c r="Q88" i="1"/>
  <c r="P88" i="1"/>
  <c r="Q87" i="1"/>
  <c r="P87" i="1"/>
  <c r="Q86" i="1"/>
  <c r="P86" i="1"/>
  <c r="Q85" i="1"/>
  <c r="P85" i="1"/>
  <c r="Q84" i="1"/>
  <c r="P84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Q70" i="1"/>
  <c r="P70" i="1"/>
  <c r="Q69" i="1"/>
  <c r="P69" i="1"/>
  <c r="Q68" i="1"/>
  <c r="P68" i="1"/>
  <c r="Q67" i="1"/>
  <c r="P67" i="1"/>
  <c r="Q66" i="1"/>
  <c r="P66" i="1"/>
  <c r="Q65" i="1"/>
  <c r="P65" i="1"/>
  <c r="Q64" i="1"/>
  <c r="P64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Q51" i="1"/>
  <c r="P51" i="1"/>
  <c r="Q50" i="1"/>
  <c r="P50" i="1"/>
  <c r="Q49" i="1"/>
  <c r="P49" i="1"/>
  <c r="Q48" i="1"/>
  <c r="P48" i="1"/>
  <c r="Q47" i="1"/>
  <c r="P47" i="1"/>
  <c r="Q46" i="1"/>
  <c r="P46" i="1"/>
  <c r="Q45" i="1"/>
  <c r="P45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Q32" i="1"/>
  <c r="P32" i="1"/>
  <c r="Q31" i="1"/>
  <c r="P31" i="1"/>
  <c r="Q30" i="1"/>
  <c r="P30" i="1"/>
  <c r="Q29" i="1"/>
  <c r="P29" i="1"/>
  <c r="Q28" i="1"/>
  <c r="P28" i="1"/>
  <c r="Q27" i="1"/>
  <c r="P27" i="1"/>
  <c r="Q26" i="1"/>
  <c r="P26" i="1"/>
  <c r="Q8" i="1"/>
  <c r="Q9" i="1"/>
  <c r="Q10" i="1"/>
  <c r="Q11" i="1"/>
  <c r="Q12" i="1"/>
  <c r="Q13" i="1"/>
  <c r="Q7" i="1"/>
  <c r="P8" i="1"/>
  <c r="P9" i="1"/>
  <c r="P10" i="1"/>
  <c r="P11" i="1"/>
  <c r="P12" i="1"/>
  <c r="P13" i="1"/>
  <c r="P7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R85" i="2" l="1"/>
  <c r="R90" i="2" s="1"/>
  <c r="R103" i="2"/>
  <c r="R87" i="2"/>
  <c r="R70" i="2"/>
  <c r="R141" i="2"/>
  <c r="R105" i="2"/>
  <c r="R47" i="2"/>
  <c r="R30" i="2"/>
  <c r="R13" i="2"/>
  <c r="R106" i="2"/>
  <c r="R65" i="2"/>
  <c r="R9" i="2"/>
  <c r="Q33" i="2"/>
  <c r="R69" i="2"/>
  <c r="R27" i="2"/>
  <c r="R28" i="2"/>
  <c r="R11" i="2"/>
  <c r="R104" i="2"/>
  <c r="R88" i="2"/>
  <c r="R89" i="2"/>
  <c r="R29" i="2"/>
  <c r="Q71" i="2"/>
  <c r="R66" i="2"/>
  <c r="R108" i="2"/>
  <c r="R84" i="2"/>
  <c r="R67" i="2"/>
  <c r="R50" i="2"/>
  <c r="R8" i="2"/>
  <c r="R29" i="1"/>
  <c r="R10" i="1"/>
  <c r="R28" i="1"/>
  <c r="R84" i="1"/>
  <c r="R105" i="1"/>
  <c r="R65" i="1"/>
  <c r="R46" i="1"/>
  <c r="R47" i="1"/>
  <c r="R103" i="1"/>
  <c r="R9" i="1"/>
  <c r="R8" i="1"/>
  <c r="R30" i="1"/>
  <c r="R51" i="1"/>
  <c r="R107" i="1"/>
  <c r="R108" i="1"/>
  <c r="R32" i="1"/>
  <c r="R66" i="1"/>
  <c r="R141" i="1"/>
  <c r="R89" i="1"/>
  <c r="R146" i="1"/>
  <c r="R140" i="2"/>
  <c r="R142" i="2"/>
  <c r="R142" i="1"/>
  <c r="R143" i="1"/>
  <c r="R145" i="2"/>
  <c r="R145" i="1"/>
  <c r="Q147" i="1"/>
  <c r="P147" i="1"/>
  <c r="R144" i="1"/>
  <c r="R102" i="1"/>
  <c r="Q109" i="2"/>
  <c r="R107" i="2"/>
  <c r="Q109" i="1"/>
  <c r="P109" i="1"/>
  <c r="R85" i="1"/>
  <c r="Q90" i="2"/>
  <c r="R86" i="2"/>
  <c r="R86" i="1"/>
  <c r="P90" i="2"/>
  <c r="R88" i="1"/>
  <c r="Q90" i="1"/>
  <c r="R87" i="1"/>
  <c r="P90" i="1"/>
  <c r="R64" i="1"/>
  <c r="R69" i="1"/>
  <c r="R67" i="1"/>
  <c r="R68" i="1"/>
  <c r="Q71" i="1"/>
  <c r="P71" i="2"/>
  <c r="R70" i="1"/>
  <c r="R49" i="1"/>
  <c r="R45" i="1"/>
  <c r="R50" i="1"/>
  <c r="R51" i="2"/>
  <c r="Q52" i="2"/>
  <c r="R48" i="2"/>
  <c r="P52" i="2"/>
  <c r="Q52" i="1"/>
  <c r="R48" i="1"/>
  <c r="P52" i="1"/>
  <c r="R26" i="2"/>
  <c r="R31" i="2"/>
  <c r="R31" i="1"/>
  <c r="R27" i="1"/>
  <c r="P33" i="1"/>
  <c r="R7" i="2"/>
  <c r="R7" i="1"/>
  <c r="R11" i="1"/>
  <c r="R10" i="2"/>
  <c r="R12" i="1"/>
  <c r="R13" i="1"/>
  <c r="P14" i="1"/>
  <c r="Q14" i="2"/>
  <c r="P14" i="2"/>
  <c r="P33" i="2"/>
  <c r="R45" i="2"/>
  <c r="R64" i="2"/>
  <c r="P109" i="2"/>
  <c r="P147" i="2"/>
  <c r="Q147" i="2"/>
  <c r="R140" i="1"/>
  <c r="P71" i="1"/>
  <c r="Q33" i="1"/>
  <c r="R26" i="1"/>
  <c r="Q14" i="1"/>
  <c r="R33" i="2" l="1"/>
  <c r="R109" i="2"/>
  <c r="R71" i="2"/>
  <c r="R14" i="2"/>
  <c r="R109" i="1"/>
  <c r="R147" i="2"/>
  <c r="R147" i="1"/>
  <c r="R90" i="1"/>
  <c r="R71" i="1"/>
  <c r="R52" i="1"/>
  <c r="R52" i="2"/>
  <c r="R33" i="1"/>
  <c r="R14" i="1"/>
  <c r="B68" i="4" l="1"/>
  <c r="C68" i="4"/>
  <c r="D68" i="4"/>
  <c r="E68" i="4"/>
  <c r="W91" i="1" l="1"/>
  <c r="K103" i="4" l="1"/>
  <c r="J103" i="4"/>
  <c r="I103" i="4"/>
  <c r="H103" i="4"/>
  <c r="K102" i="4"/>
  <c r="J102" i="4"/>
  <c r="I102" i="4"/>
  <c r="H102" i="4"/>
  <c r="K101" i="4"/>
  <c r="J101" i="4"/>
  <c r="I101" i="4"/>
  <c r="H101" i="4"/>
  <c r="K100" i="4"/>
  <c r="J100" i="4"/>
  <c r="I100" i="4"/>
  <c r="H100" i="4"/>
  <c r="K99" i="4"/>
  <c r="J99" i="4"/>
  <c r="I99" i="4"/>
  <c r="H99" i="4"/>
  <c r="K98" i="4"/>
  <c r="J98" i="4"/>
  <c r="I98" i="4"/>
  <c r="H98" i="4"/>
  <c r="K97" i="4"/>
  <c r="J97" i="4"/>
  <c r="I97" i="4"/>
  <c r="H97" i="4"/>
  <c r="X90" i="2"/>
  <c r="Y90" i="2"/>
  <c r="AD99" i="3"/>
  <c r="AE99" i="3"/>
  <c r="AF99" i="3"/>
  <c r="AG99" i="3"/>
  <c r="AH99" i="3"/>
  <c r="AI99" i="3"/>
  <c r="AJ99" i="3"/>
  <c r="AK99" i="3"/>
  <c r="AL99" i="3"/>
  <c r="AM99" i="3"/>
  <c r="AN99" i="3"/>
  <c r="AO99" i="3"/>
  <c r="AP99" i="3"/>
  <c r="AQ99" i="3"/>
  <c r="AR99" i="3"/>
  <c r="AS99" i="3"/>
  <c r="AT99" i="3"/>
  <c r="AU99" i="3"/>
  <c r="AV99" i="3"/>
  <c r="AW99" i="3"/>
  <c r="AX99" i="3"/>
  <c r="AY99" i="3"/>
  <c r="AD98" i="3"/>
  <c r="AE98" i="3"/>
  <c r="AF98" i="3"/>
  <c r="AG98" i="3"/>
  <c r="AH98" i="3"/>
  <c r="AI98" i="3"/>
  <c r="AJ98" i="3"/>
  <c r="AK98" i="3"/>
  <c r="AL98" i="3"/>
  <c r="AM98" i="3"/>
  <c r="AN98" i="3"/>
  <c r="AO98" i="3"/>
  <c r="AP98" i="3"/>
  <c r="AQ98" i="3"/>
  <c r="AR98" i="3"/>
  <c r="AS98" i="3"/>
  <c r="AT98" i="3"/>
  <c r="AU98" i="3"/>
  <c r="AV98" i="3"/>
  <c r="AW98" i="3"/>
  <c r="AX98" i="3"/>
  <c r="AY98" i="3"/>
  <c r="AD97" i="3"/>
  <c r="AE97" i="3"/>
  <c r="AF97" i="3"/>
  <c r="AG97" i="3"/>
  <c r="AH97" i="3"/>
  <c r="AI97" i="3"/>
  <c r="AJ97" i="3"/>
  <c r="AK97" i="3"/>
  <c r="AL97" i="3"/>
  <c r="AM97" i="3"/>
  <c r="AN97" i="3"/>
  <c r="AO97" i="3"/>
  <c r="AP97" i="3"/>
  <c r="AQ97" i="3"/>
  <c r="AR97" i="3"/>
  <c r="AS97" i="3"/>
  <c r="AT97" i="3"/>
  <c r="AU97" i="3"/>
  <c r="AV97" i="3"/>
  <c r="AW97" i="3"/>
  <c r="AX97" i="3"/>
  <c r="AY97" i="3"/>
  <c r="AD96" i="3"/>
  <c r="AE96" i="3"/>
  <c r="AF96" i="3"/>
  <c r="AG96" i="3"/>
  <c r="AH96" i="3"/>
  <c r="AI96" i="3"/>
  <c r="AJ96" i="3"/>
  <c r="AK96" i="3"/>
  <c r="AL96" i="3"/>
  <c r="AM96" i="3"/>
  <c r="AN96" i="3"/>
  <c r="AO96" i="3"/>
  <c r="AP96" i="3"/>
  <c r="AQ96" i="3"/>
  <c r="AR96" i="3"/>
  <c r="AS96" i="3"/>
  <c r="AT96" i="3"/>
  <c r="AU96" i="3"/>
  <c r="AV96" i="3"/>
  <c r="AW96" i="3"/>
  <c r="AX96" i="3"/>
  <c r="AY96" i="3"/>
  <c r="AD95" i="3"/>
  <c r="AE95" i="3"/>
  <c r="AF95" i="3"/>
  <c r="AG95" i="3"/>
  <c r="AH95" i="3"/>
  <c r="AI95" i="3"/>
  <c r="AJ95" i="3"/>
  <c r="AK95" i="3"/>
  <c r="AL95" i="3"/>
  <c r="AM95" i="3"/>
  <c r="AN95" i="3"/>
  <c r="AO95" i="3"/>
  <c r="AP95" i="3"/>
  <c r="AQ95" i="3"/>
  <c r="AR95" i="3"/>
  <c r="AS95" i="3"/>
  <c r="AT95" i="3"/>
  <c r="AU95" i="3"/>
  <c r="AV95" i="3"/>
  <c r="AW95" i="3"/>
  <c r="AX95" i="3"/>
  <c r="AY95" i="3"/>
  <c r="AD94" i="3"/>
  <c r="AE94" i="3"/>
  <c r="AF94" i="3"/>
  <c r="AG94" i="3"/>
  <c r="AH94" i="3"/>
  <c r="AI94" i="3"/>
  <c r="AJ94" i="3"/>
  <c r="AK94" i="3"/>
  <c r="AL94" i="3"/>
  <c r="AM94" i="3"/>
  <c r="AN94" i="3"/>
  <c r="AO94" i="3"/>
  <c r="AP94" i="3"/>
  <c r="AQ94" i="3"/>
  <c r="AR94" i="3"/>
  <c r="AS94" i="3"/>
  <c r="AT94" i="3"/>
  <c r="AU94" i="3"/>
  <c r="AV94" i="3"/>
  <c r="AW94" i="3"/>
  <c r="AX94" i="3"/>
  <c r="AY94" i="3"/>
  <c r="AC94" i="3"/>
  <c r="AC95" i="3"/>
  <c r="AC96" i="3"/>
  <c r="AC97" i="3"/>
  <c r="AC98" i="3"/>
  <c r="AC99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C93" i="3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AJ90" i="2"/>
  <c r="AI90" i="2"/>
  <c r="AH90" i="2"/>
  <c r="AG90" i="2"/>
  <c r="AF90" i="2"/>
  <c r="AE90" i="2"/>
  <c r="AD90" i="2"/>
  <c r="AC90" i="2"/>
  <c r="AB90" i="2"/>
  <c r="AA90" i="2"/>
  <c r="Z90" i="2"/>
  <c r="W90" i="2"/>
  <c r="J104" i="4" l="1"/>
  <c r="AS100" i="3"/>
  <c r="AK100" i="3"/>
  <c r="AJ100" i="3"/>
  <c r="Y97" i="2"/>
  <c r="AE97" i="2"/>
  <c r="AJ97" i="2"/>
  <c r="AF97" i="2"/>
  <c r="Z97" i="2"/>
  <c r="AB97" i="2"/>
  <c r="AC97" i="2"/>
  <c r="AD97" i="2"/>
  <c r="AH97" i="2"/>
  <c r="AL100" i="3"/>
  <c r="AT100" i="3"/>
  <c r="AG97" i="2"/>
  <c r="AA97" i="2"/>
  <c r="I104" i="4"/>
  <c r="AI97" i="2"/>
  <c r="X97" i="2"/>
  <c r="K104" i="4"/>
  <c r="W97" i="2"/>
  <c r="AC100" i="3"/>
  <c r="AD100" i="3"/>
  <c r="H104" i="4"/>
  <c r="AM100" i="3"/>
  <c r="AP100" i="3"/>
  <c r="AO100" i="3"/>
  <c r="AR100" i="3"/>
  <c r="AQ100" i="3"/>
  <c r="AF100" i="3"/>
  <c r="AY100" i="3"/>
  <c r="AH100" i="3"/>
  <c r="AV100" i="3"/>
  <c r="AI100" i="3"/>
  <c r="AX100" i="3"/>
  <c r="AW100" i="3"/>
  <c r="AG100" i="3"/>
  <c r="AU100" i="3"/>
  <c r="AE100" i="3"/>
  <c r="AN100" i="3"/>
  <c r="I49" i="4" l="1"/>
  <c r="J49" i="4"/>
  <c r="K49" i="4"/>
  <c r="I48" i="4"/>
  <c r="J48" i="4"/>
  <c r="K48" i="4"/>
  <c r="K44" i="4"/>
  <c r="K45" i="4"/>
  <c r="K46" i="4"/>
  <c r="K47" i="4"/>
  <c r="J44" i="4"/>
  <c r="J45" i="4"/>
  <c r="J46" i="4"/>
  <c r="J47" i="4"/>
  <c r="I44" i="4"/>
  <c r="I45" i="4"/>
  <c r="I46" i="4"/>
  <c r="I47" i="4"/>
  <c r="I43" i="4"/>
  <c r="J43" i="4"/>
  <c r="K43" i="4"/>
  <c r="H44" i="4"/>
  <c r="H45" i="4"/>
  <c r="H46" i="4"/>
  <c r="H47" i="4"/>
  <c r="H48" i="4"/>
  <c r="H49" i="4"/>
  <c r="H43" i="4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Y46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AX45" i="3"/>
  <c r="AY45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AW43" i="3"/>
  <c r="AX43" i="3"/>
  <c r="AY43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AX42" i="3"/>
  <c r="AY42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AV41" i="3"/>
  <c r="AW41" i="3"/>
  <c r="AX41" i="3"/>
  <c r="AY41" i="3"/>
  <c r="AC42" i="3"/>
  <c r="AC43" i="3"/>
  <c r="AC44" i="3"/>
  <c r="AC45" i="3"/>
  <c r="AC46" i="3"/>
  <c r="AC47" i="3"/>
  <c r="AC41" i="3"/>
  <c r="W38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W34" i="2"/>
  <c r="W35" i="2"/>
  <c r="W36" i="2"/>
  <c r="W37" i="2"/>
  <c r="W39" i="2"/>
  <c r="W33" i="2"/>
  <c r="AU48" i="3" l="1"/>
  <c r="AJ48" i="3"/>
  <c r="AF40" i="2"/>
  <c r="AG40" i="2"/>
  <c r="AE40" i="2"/>
  <c r="AD40" i="2"/>
  <c r="AC40" i="2"/>
  <c r="AA40" i="2"/>
  <c r="AI40" i="2"/>
  <c r="Y40" i="2"/>
  <c r="AH40" i="2"/>
  <c r="B116" i="3"/>
  <c r="AG48" i="3"/>
  <c r="I50" i="4"/>
  <c r="K50" i="4"/>
  <c r="J50" i="4"/>
  <c r="H50" i="4"/>
  <c r="AQ48" i="3"/>
  <c r="AW48" i="3"/>
  <c r="AM48" i="3"/>
  <c r="AE48" i="3"/>
  <c r="AR48" i="3"/>
  <c r="AK48" i="3"/>
  <c r="AT48" i="3"/>
  <c r="AV48" i="3"/>
  <c r="AF48" i="3"/>
  <c r="AL48" i="3"/>
  <c r="AN48" i="3"/>
  <c r="AD48" i="3"/>
  <c r="AY48" i="3"/>
  <c r="AI48" i="3"/>
  <c r="AX48" i="3"/>
  <c r="AH48" i="3"/>
  <c r="AS48" i="3"/>
  <c r="AP48" i="3"/>
  <c r="AO48" i="3"/>
  <c r="AC48" i="3"/>
  <c r="AB40" i="2"/>
  <c r="X40" i="2"/>
  <c r="Z40" i="2"/>
  <c r="AJ40" i="2"/>
  <c r="W40" i="2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W92" i="1"/>
  <c r="W93" i="1"/>
  <c r="W94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B124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W40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J37" i="1"/>
  <c r="AA37" i="1"/>
  <c r="X37" i="1"/>
  <c r="Y37" i="1"/>
  <c r="Z37" i="1"/>
  <c r="AB37" i="1"/>
  <c r="AC37" i="1"/>
  <c r="AD37" i="1"/>
  <c r="AE37" i="1"/>
  <c r="AF37" i="1"/>
  <c r="AG37" i="1"/>
  <c r="AH37" i="1"/>
  <c r="AI37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W39" i="1"/>
  <c r="W38" i="1"/>
  <c r="W37" i="1"/>
  <c r="W36" i="1"/>
  <c r="W35" i="1"/>
  <c r="W34" i="1"/>
  <c r="AI41" i="1" l="1"/>
  <c r="AH41" i="1"/>
  <c r="AG41" i="1"/>
  <c r="Z41" i="1"/>
  <c r="AD41" i="1"/>
  <c r="AC41" i="1"/>
  <c r="AF41" i="1"/>
  <c r="AB41" i="1"/>
  <c r="AA41" i="1"/>
  <c r="Y41" i="1"/>
  <c r="AE41" i="1"/>
  <c r="X41" i="1"/>
  <c r="AJ41" i="1"/>
  <c r="W41" i="1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O123" i="2" l="1"/>
  <c r="N123" i="2"/>
  <c r="M123" i="2"/>
  <c r="L123" i="2"/>
  <c r="K123" i="2"/>
  <c r="J123" i="2"/>
  <c r="I123" i="2"/>
  <c r="H123" i="2"/>
  <c r="G123" i="2"/>
  <c r="F123" i="2"/>
  <c r="E123" i="2"/>
  <c r="D123" i="2"/>
  <c r="C123" i="2"/>
  <c r="B123" i="2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B123" i="1"/>
  <c r="AL36" i="1"/>
  <c r="AL35" i="2" l="1"/>
  <c r="AK35" i="2"/>
  <c r="Q123" i="2"/>
  <c r="AL92" i="2"/>
  <c r="AL93" i="1"/>
  <c r="AK93" i="1"/>
  <c r="AK92" i="2"/>
  <c r="P123" i="2"/>
  <c r="Q123" i="1"/>
  <c r="AM92" i="2" l="1"/>
  <c r="AM35" i="2"/>
  <c r="R123" i="2"/>
  <c r="P123" i="1"/>
  <c r="R123" i="1" s="1"/>
  <c r="AK36" i="1"/>
  <c r="AM36" i="1"/>
  <c r="AM93" i="1"/>
  <c r="F133" i="3" l="1"/>
  <c r="E133" i="3"/>
  <c r="D133" i="3"/>
  <c r="C133" i="3"/>
  <c r="B133" i="3"/>
  <c r="F99" i="3"/>
  <c r="E99" i="3"/>
  <c r="D99" i="3"/>
  <c r="C99" i="3"/>
  <c r="B99" i="3"/>
  <c r="F81" i="3"/>
  <c r="E81" i="3"/>
  <c r="D81" i="3"/>
  <c r="C81" i="3"/>
  <c r="B81" i="3"/>
  <c r="F64" i="3"/>
  <c r="E64" i="3"/>
  <c r="D64" i="3"/>
  <c r="C64" i="3"/>
  <c r="B64" i="3"/>
  <c r="F47" i="3"/>
  <c r="E47" i="3"/>
  <c r="D47" i="3"/>
  <c r="C47" i="3"/>
  <c r="B47" i="3"/>
  <c r="F30" i="3"/>
  <c r="E30" i="3"/>
  <c r="D30" i="3"/>
  <c r="C30" i="3"/>
  <c r="B30" i="3"/>
  <c r="D116" i="3" l="1"/>
  <c r="E116" i="3"/>
  <c r="C116" i="3"/>
  <c r="F116" i="3"/>
  <c r="E140" i="4" l="1"/>
  <c r="D140" i="4"/>
  <c r="C140" i="4"/>
  <c r="B140" i="4"/>
  <c r="E104" i="4"/>
  <c r="D104" i="4"/>
  <c r="C104" i="4"/>
  <c r="B104" i="4"/>
  <c r="E86" i="4"/>
  <c r="D86" i="4"/>
  <c r="C86" i="4"/>
  <c r="B86" i="4"/>
  <c r="E50" i="4"/>
  <c r="D50" i="4"/>
  <c r="C50" i="4"/>
  <c r="B50" i="4"/>
  <c r="E32" i="4"/>
  <c r="D32" i="4"/>
  <c r="C32" i="4"/>
  <c r="B32" i="4"/>
  <c r="C14" i="4"/>
  <c r="D14" i="4"/>
  <c r="E14" i="4"/>
  <c r="B14" i="4"/>
  <c r="X133" i="3"/>
  <c r="W133" i="3"/>
  <c r="V133" i="3"/>
  <c r="U133" i="3"/>
  <c r="T133" i="3"/>
  <c r="S133" i="3"/>
  <c r="R133" i="3"/>
  <c r="Q133" i="3"/>
  <c r="P133" i="3"/>
  <c r="O133" i="3"/>
  <c r="N133" i="3"/>
  <c r="M133" i="3"/>
  <c r="L133" i="3"/>
  <c r="K133" i="3"/>
  <c r="J133" i="3"/>
  <c r="I133" i="3"/>
  <c r="H133" i="3"/>
  <c r="G133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O127" i="2"/>
  <c r="N127" i="2"/>
  <c r="M127" i="2"/>
  <c r="L127" i="2"/>
  <c r="K127" i="2"/>
  <c r="J127" i="2"/>
  <c r="I127" i="2"/>
  <c r="H127" i="2"/>
  <c r="G127" i="2"/>
  <c r="F127" i="2"/>
  <c r="E127" i="2"/>
  <c r="D127" i="2"/>
  <c r="C127" i="2"/>
  <c r="B127" i="2"/>
  <c r="O126" i="2"/>
  <c r="N126" i="2"/>
  <c r="M126" i="2"/>
  <c r="L126" i="2"/>
  <c r="K126" i="2"/>
  <c r="J126" i="2"/>
  <c r="I126" i="2"/>
  <c r="H126" i="2"/>
  <c r="G126" i="2"/>
  <c r="F126" i="2"/>
  <c r="E126" i="2"/>
  <c r="D126" i="2"/>
  <c r="C126" i="2"/>
  <c r="B126" i="2"/>
  <c r="O125" i="2"/>
  <c r="N125" i="2"/>
  <c r="M125" i="2"/>
  <c r="L125" i="2"/>
  <c r="K125" i="2"/>
  <c r="J125" i="2"/>
  <c r="I125" i="2"/>
  <c r="H125" i="2"/>
  <c r="G125" i="2"/>
  <c r="F125" i="2"/>
  <c r="E125" i="2"/>
  <c r="D125" i="2"/>
  <c r="C125" i="2"/>
  <c r="B125" i="2"/>
  <c r="O124" i="2"/>
  <c r="N124" i="2"/>
  <c r="M124" i="2"/>
  <c r="L124" i="2"/>
  <c r="K124" i="2"/>
  <c r="J124" i="2"/>
  <c r="I124" i="2"/>
  <c r="H124" i="2"/>
  <c r="G124" i="2"/>
  <c r="F124" i="2"/>
  <c r="E124" i="2"/>
  <c r="D124" i="2"/>
  <c r="C124" i="2"/>
  <c r="B124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C122" i="2"/>
  <c r="B122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C121" i="2"/>
  <c r="B121" i="2"/>
  <c r="AK94" i="2"/>
  <c r="AL39" i="2"/>
  <c r="AK39" i="2"/>
  <c r="AL38" i="2"/>
  <c r="AK38" i="2"/>
  <c r="AL37" i="2"/>
  <c r="AL36" i="2"/>
  <c r="AL34" i="2"/>
  <c r="AL33" i="2"/>
  <c r="AK33" i="2"/>
  <c r="B122" i="1"/>
  <c r="B125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B126" i="1"/>
  <c r="C126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B121" i="1"/>
  <c r="AH98" i="1"/>
  <c r="Z98" i="1"/>
  <c r="Y98" i="1"/>
  <c r="AL40" i="1"/>
  <c r="AL39" i="1"/>
  <c r="AL38" i="1"/>
  <c r="AL37" i="1"/>
  <c r="AL35" i="1"/>
  <c r="AL34" i="1"/>
  <c r="AK34" i="1"/>
  <c r="AK95" i="2" l="1"/>
  <c r="AL91" i="2"/>
  <c r="AK90" i="2"/>
  <c r="AK34" i="2"/>
  <c r="AK36" i="2"/>
  <c r="AK37" i="2"/>
  <c r="AL40" i="2"/>
  <c r="AL94" i="2"/>
  <c r="AL96" i="2"/>
  <c r="AL90" i="2"/>
  <c r="AL95" i="2"/>
  <c r="AL92" i="1"/>
  <c r="AE98" i="1"/>
  <c r="AD98" i="1"/>
  <c r="AF98" i="1"/>
  <c r="AK40" i="1"/>
  <c r="AK39" i="1"/>
  <c r="AK38" i="1"/>
  <c r="AK35" i="1"/>
  <c r="AK37" i="1"/>
  <c r="AL41" i="1"/>
  <c r="AL93" i="2"/>
  <c r="AA98" i="1"/>
  <c r="AK91" i="1"/>
  <c r="AC98" i="1"/>
  <c r="AK96" i="2"/>
  <c r="AL97" i="1"/>
  <c r="AL96" i="1"/>
  <c r="W98" i="1"/>
  <c r="AK96" i="1"/>
  <c r="X98" i="1"/>
  <c r="AK97" i="1"/>
  <c r="AK93" i="2"/>
  <c r="AI98" i="1"/>
  <c r="AL95" i="1"/>
  <c r="AK95" i="1"/>
  <c r="AJ98" i="1"/>
  <c r="AG98" i="1"/>
  <c r="AB98" i="1"/>
  <c r="AL91" i="1"/>
  <c r="AK91" i="2"/>
  <c r="AK92" i="1"/>
  <c r="Q124" i="1"/>
  <c r="AL94" i="1"/>
  <c r="P124" i="1"/>
  <c r="AK94" i="1"/>
  <c r="E122" i="4"/>
  <c r="D122" i="4"/>
  <c r="Q122" i="2"/>
  <c r="K128" i="2"/>
  <c r="Q126" i="2"/>
  <c r="E128" i="2"/>
  <c r="O128" i="2"/>
  <c r="P122" i="1"/>
  <c r="Q122" i="1"/>
  <c r="AM39" i="1"/>
  <c r="AM38" i="2"/>
  <c r="Q116" i="3"/>
  <c r="J128" i="2"/>
  <c r="Q127" i="2"/>
  <c r="Q124" i="2"/>
  <c r="Q127" i="1"/>
  <c r="Q121" i="2"/>
  <c r="M128" i="2"/>
  <c r="P127" i="2"/>
  <c r="P122" i="2"/>
  <c r="N128" i="2"/>
  <c r="Q126" i="1"/>
  <c r="AM37" i="2"/>
  <c r="Q125" i="1"/>
  <c r="C128" i="2"/>
  <c r="AM37" i="1"/>
  <c r="P121" i="2"/>
  <c r="Q121" i="1"/>
  <c r="L128" i="1"/>
  <c r="L128" i="2"/>
  <c r="P125" i="2"/>
  <c r="P126" i="2"/>
  <c r="C122" i="4"/>
  <c r="B122" i="4"/>
  <c r="B128" i="2"/>
  <c r="U116" i="3"/>
  <c r="I116" i="3"/>
  <c r="I128" i="2"/>
  <c r="G128" i="2"/>
  <c r="F128" i="2"/>
  <c r="P124" i="2"/>
  <c r="D128" i="2"/>
  <c r="G128" i="1"/>
  <c r="G116" i="3"/>
  <c r="L116" i="3"/>
  <c r="V116" i="3"/>
  <c r="N116" i="3"/>
  <c r="J116" i="3"/>
  <c r="W116" i="3"/>
  <c r="S116" i="3"/>
  <c r="O116" i="3"/>
  <c r="K116" i="3"/>
  <c r="X116" i="3"/>
  <c r="P116" i="3"/>
  <c r="H116" i="3"/>
  <c r="T116" i="3"/>
  <c r="R116" i="3"/>
  <c r="M116" i="3"/>
  <c r="H128" i="2"/>
  <c r="Q125" i="2"/>
  <c r="P121" i="1"/>
  <c r="E128" i="1"/>
  <c r="H128" i="1"/>
  <c r="O128" i="1"/>
  <c r="D128" i="1"/>
  <c r="P126" i="1"/>
  <c r="N128" i="1"/>
  <c r="M128" i="1"/>
  <c r="J128" i="1"/>
  <c r="I128" i="1"/>
  <c r="P125" i="1"/>
  <c r="K128" i="1"/>
  <c r="C128" i="1"/>
  <c r="F128" i="1"/>
  <c r="AM35" i="1"/>
  <c r="AM38" i="1"/>
  <c r="AK40" i="2" l="1"/>
  <c r="AK41" i="1"/>
  <c r="AM33" i="2"/>
  <c r="AM39" i="2"/>
  <c r="AM36" i="2"/>
  <c r="AM34" i="2"/>
  <c r="AL97" i="2"/>
  <c r="AM94" i="2"/>
  <c r="AM95" i="2"/>
  <c r="AM34" i="1"/>
  <c r="AM91" i="2"/>
  <c r="AK97" i="2"/>
  <c r="AM94" i="1"/>
  <c r="AM90" i="2"/>
  <c r="AM96" i="1"/>
  <c r="AM96" i="2"/>
  <c r="AM97" i="1"/>
  <c r="AM93" i="2"/>
  <c r="AM91" i="1"/>
  <c r="AM95" i="1"/>
  <c r="AL98" i="1"/>
  <c r="AK98" i="1"/>
  <c r="AM92" i="1"/>
  <c r="R122" i="2"/>
  <c r="R126" i="2"/>
  <c r="R124" i="2"/>
  <c r="R127" i="2"/>
  <c r="R122" i="1"/>
  <c r="R125" i="1"/>
  <c r="R121" i="2"/>
  <c r="R126" i="1"/>
  <c r="R124" i="1"/>
  <c r="Q128" i="1"/>
  <c r="R125" i="2"/>
  <c r="R121" i="1"/>
  <c r="Q128" i="2"/>
  <c r="P128" i="2"/>
  <c r="AM40" i="2" l="1"/>
  <c r="AM97" i="2"/>
  <c r="AM98" i="1"/>
  <c r="R128" i="2"/>
  <c r="P127" i="1"/>
  <c r="P128" i="1" s="1"/>
  <c r="B127" i="1"/>
  <c r="B128" i="1" s="1"/>
  <c r="AM40" i="1" l="1"/>
  <c r="R127" i="1"/>
  <c r="R128" i="1" s="1"/>
  <c r="AM41" i="1" l="1"/>
</calcChain>
</file>

<file path=xl/sharedStrings.xml><?xml version="1.0" encoding="utf-8"?>
<sst xmlns="http://schemas.openxmlformats.org/spreadsheetml/2006/main" count="1432" uniqueCount="130">
  <si>
    <t xml:space="preserve">إبـــاحــات بــنـــاء كـــــــبــــــــــــــــــرى </t>
  </si>
  <si>
    <t xml:space="preserve">البلدية </t>
  </si>
  <si>
    <t>سكني</t>
  </si>
  <si>
    <t>تجاري</t>
  </si>
  <si>
    <t>سكني تجاري</t>
  </si>
  <si>
    <t>صناعي</t>
  </si>
  <si>
    <t>سياحي</t>
  </si>
  <si>
    <t>زراعي</t>
  </si>
  <si>
    <t>حكومي</t>
  </si>
  <si>
    <t>الإجمالي</t>
  </si>
  <si>
    <t xml:space="preserve"> العام </t>
  </si>
  <si>
    <t>جديد</t>
  </si>
  <si>
    <t>تجديد</t>
  </si>
  <si>
    <t>ابراء</t>
  </si>
  <si>
    <t>المضيبي</t>
  </si>
  <si>
    <t xml:space="preserve">بدية  </t>
  </si>
  <si>
    <t>القابل</t>
  </si>
  <si>
    <t>وادي بنى خالد</t>
  </si>
  <si>
    <t>دماء والطائيين</t>
  </si>
  <si>
    <t xml:space="preserve">المجموع </t>
  </si>
  <si>
    <t xml:space="preserve">إبـــاحــات بــنـــاء صـــــــغــــــــــــــــرى </t>
  </si>
  <si>
    <t xml:space="preserve">الخــــــــــــــدمـــــــــــــات ( 1 ) </t>
  </si>
  <si>
    <t>طلب إباحة بناء</t>
  </si>
  <si>
    <t>تسليم علائم</t>
  </si>
  <si>
    <t>شهادة إتمام بناء (خاص)</t>
  </si>
  <si>
    <t>شهادة إتمام بناء (حكومي)</t>
  </si>
  <si>
    <t>خاص</t>
  </si>
  <si>
    <t>كبرى</t>
  </si>
  <si>
    <t>صغرى</t>
  </si>
  <si>
    <t>تصريح حفر</t>
  </si>
  <si>
    <t>كلي</t>
  </si>
  <si>
    <t>جزئي</t>
  </si>
  <si>
    <t>بدية</t>
  </si>
  <si>
    <t>المجموع</t>
  </si>
  <si>
    <t xml:space="preserve">الخـــــــدمـــــــــــــــــــــات ( 2 ) </t>
  </si>
  <si>
    <t>البلدية</t>
  </si>
  <si>
    <t>معاينة فنية</t>
  </si>
  <si>
    <t>المخالفات</t>
  </si>
  <si>
    <t>إنذار</t>
  </si>
  <si>
    <t>تعهد بالإزالة</t>
  </si>
  <si>
    <t>محضر مخالفة</t>
  </si>
  <si>
    <t>إبراء</t>
  </si>
  <si>
    <t xml:space="preserve">وادي بنى خالد </t>
  </si>
  <si>
    <t xml:space="preserve">دماء والطائيين </t>
  </si>
  <si>
    <t>طلب توصيل خدمة</t>
  </si>
  <si>
    <t>ماء</t>
  </si>
  <si>
    <t>كهرباء</t>
  </si>
  <si>
    <t>استمارة تصريح الحفر</t>
  </si>
  <si>
    <t>سناو</t>
  </si>
  <si>
    <t xml:space="preserve">سناو  </t>
  </si>
  <si>
    <t xml:space="preserve">دماء والطائيين  </t>
  </si>
  <si>
    <t>وادي بني خالد</t>
  </si>
  <si>
    <t xml:space="preserve">وادي بني خالد </t>
  </si>
  <si>
    <t>وادي  بني خالد</t>
  </si>
  <si>
    <t>البلديات</t>
  </si>
  <si>
    <t xml:space="preserve">الإجمالي العام </t>
  </si>
  <si>
    <t xml:space="preserve">الإجمالي </t>
  </si>
  <si>
    <t>دماءوالطائين</t>
  </si>
  <si>
    <t>تعهد باالإزالة</t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</si>
  <si>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يناير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</si>
  <si>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فبراير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</si>
  <si>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مارس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</si>
  <si>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إبريل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</si>
  <si>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يونيو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</si>
  <si>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مايو 2025 م</t>
    </r>
  </si>
  <si>
    <r>
      <t xml:space="preserve">التقرير </t>
    </r>
    <r>
      <rPr>
        <b/>
        <sz val="18"/>
        <color rgb="FF0000FF"/>
        <rFont val="HASOOB"/>
        <charset val="178"/>
      </rPr>
      <t>النصف سنوي</t>
    </r>
    <r>
      <rPr>
        <b/>
        <sz val="18"/>
        <color theme="1"/>
        <rFont val="HASOOB"/>
        <charset val="178"/>
      </rPr>
      <t xml:space="preserve"> للشؤون الفنية لعام</t>
    </r>
    <r>
      <rPr>
        <b/>
        <sz val="18"/>
        <color rgb="FF0000FF"/>
        <rFont val="HASOOB"/>
        <charset val="178"/>
      </rPr>
      <t xml:space="preserve">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</si>
  <si>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يوليو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</si>
  <si>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يوليو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</si>
  <si>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يناير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</si>
  <si>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فبراير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</si>
  <si>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مارس 2025 م</t>
    </r>
  </si>
  <si>
    <t xml:space="preserve">أنشطة الخدمات ( 1 ) المنجزة في محافظة شمال الشرقية  (  خلال الربع السنوي الاول  لعام 2025 م ) </t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</si>
  <si>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إبريل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</si>
  <si>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مايو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</si>
  <si>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يونيو 2025 م</t>
    </r>
  </si>
  <si>
    <t xml:space="preserve">أنشطة الخدمات ( 1 ) المنجزة في محافظة شمال الشرقية  (  خلال الربع السنوي الثاني لعام 2025 م ) </t>
  </si>
  <si>
    <r>
      <t xml:space="preserve">التقرير </t>
    </r>
    <r>
      <rPr>
        <b/>
        <sz val="16"/>
        <color rgb="FF0000FF"/>
        <rFont val="HASOOB"/>
        <charset val="178"/>
      </rPr>
      <t>النصف سنوي</t>
    </r>
    <r>
      <rPr>
        <b/>
        <sz val="16"/>
        <color theme="1"/>
        <rFont val="HASOOB"/>
        <charset val="178"/>
      </rPr>
      <t xml:space="preserve"> للشؤون الفنية لعام</t>
    </r>
    <r>
      <rPr>
        <b/>
        <sz val="16"/>
        <color rgb="FF0000FF"/>
        <rFont val="HASOOB"/>
        <charset val="178"/>
      </rPr>
      <t xml:space="preserve"> 2025 م</t>
    </r>
  </si>
  <si>
    <r>
      <t>التقرير الشهري للشؤون الفنية لشهر فبراير</t>
    </r>
    <r>
      <rPr>
        <b/>
        <sz val="16"/>
        <color rgb="FF0000FF"/>
        <rFont val="HASOOB"/>
        <charset val="178"/>
      </rPr>
      <t xml:space="preserve"> 2025 م</t>
    </r>
  </si>
  <si>
    <t xml:space="preserve">أنشطة الخدمات (2 ) المنجزة في محافظة شمال الشرقية (  خلال الربع السنوي الأول لعام 2025 م ) </t>
  </si>
  <si>
    <t xml:space="preserve">أنشطة الخدمات (2 ) المنجزة في محافظة شمال الشرقية (  خلال الربع السنوي الثاني لعام 2025 م ) </t>
  </si>
  <si>
    <r>
      <rPr>
        <b/>
        <sz val="16"/>
        <color rgb="FF0000FF"/>
        <rFont val="HASOOB"/>
        <charset val="178"/>
      </rPr>
      <t>التقرير النصف سنوي</t>
    </r>
    <r>
      <rPr>
        <b/>
        <sz val="16"/>
        <color theme="1"/>
        <rFont val="HASOOB"/>
        <charset val="178"/>
      </rPr>
      <t xml:space="preserve"> للشؤون الفنية </t>
    </r>
    <r>
      <rPr>
        <b/>
        <sz val="16"/>
        <color rgb="FF0000FF"/>
        <rFont val="HASOOB"/>
        <charset val="178"/>
      </rPr>
      <t>لعام 2025 م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</si>
  <si>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أنشطة الإباحات الكبرى المنجزة في محافظة شمال الشرقية (  خلال الربع السنوي الأول لعام 2025 م )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</si>
  <si>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أنشطة الإباحات الكبرى المنجزة في محافظة  شمال الشرقية  (  خلال الربع السنوي الثاني لعام 2025 م )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</si>
  <si>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أنشطة الإباحات الصغرى المنجزة في محافظة شمال الشرقية (  خلال الربع السنوي الأول لعام 2025 م )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</si>
  <si>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أنشطة الإباحات الصغرى المنجزة في محافظة شمال الشرقية (  خلال الربع السنوي الثاني لعام 2025 م ) </t>
  </si>
  <si>
    <t>اسم مجموعة البيانات</t>
  </si>
  <si>
    <t>وصف مجموعة البيانات</t>
  </si>
  <si>
    <t>الفئة</t>
  </si>
  <si>
    <t>الدورية</t>
  </si>
  <si>
    <t>الكلمات المفتاحية</t>
  </si>
  <si>
    <t>تاريخ النشر</t>
  </si>
  <si>
    <t>تاريخ التعديل إن وجد</t>
  </si>
  <si>
    <t>لا يوجد</t>
  </si>
  <si>
    <t>اسم نقطة الاتصال</t>
  </si>
  <si>
    <t>رقم التواصل</t>
  </si>
  <si>
    <t xml:space="preserve">
</t>
  </si>
  <si>
    <t>البريد الإلكتروني</t>
  </si>
  <si>
    <t>صيغة الملف</t>
  </si>
  <si>
    <t>Excel</t>
  </si>
  <si>
    <t>الفترة المرجعية للبيانات</t>
  </si>
  <si>
    <t>التغطية الجغرافية للبيانات</t>
  </si>
  <si>
    <t>مؤشرات إجمالية</t>
  </si>
  <si>
    <t>المصدر</t>
  </si>
  <si>
    <t xml:space="preserve">اللغة </t>
  </si>
  <si>
    <t>العربية</t>
  </si>
  <si>
    <t xml:space="preserve">بيانات دائرة الشؤون الفنية في محافظة شمال الشرقية </t>
  </si>
  <si>
    <t xml:space="preserve">بيانات الشؤون الفنية التي تشمل (تقاريرإباحات البناء الكبرى وإباحات البناء الصغرى و الخدمات (توصيل كهرباء و ماء) و االمعاينات الفنية و المخالفات الفنية </t>
  </si>
  <si>
    <t>الربع</t>
  </si>
  <si>
    <t xml:space="preserve">إباحات , كبرى , صغرى، خدمات </t>
  </si>
  <si>
    <t xml:space="preserve">سلطنة عمان ، محافظة شمال الشرقية </t>
  </si>
  <si>
    <t>مكتب محافظ شمال الشرقية - بلدية شمال الشرقية - دائرة الشؤون الفنية</t>
  </si>
  <si>
    <t>دائرة الشؤون الفنية</t>
  </si>
  <si>
    <t>إجباري</t>
  </si>
  <si>
    <t>رقم</t>
  </si>
  <si>
    <t xml:space="preserve">عدد التراخيص البناء في الموقع </t>
  </si>
  <si>
    <t xml:space="preserve">التراخيص </t>
  </si>
  <si>
    <t>نص</t>
  </si>
  <si>
    <t xml:space="preserve">يحدد نوعية استعمال الارض </t>
  </si>
  <si>
    <t xml:space="preserve">نوع البناء </t>
  </si>
  <si>
    <t>نوع الاستعمال( سكني /تجاري/صناعي / زراعي )</t>
  </si>
  <si>
    <t xml:space="preserve">استعمال الارض </t>
  </si>
  <si>
    <t>طلب إباحة</t>
  </si>
  <si>
    <t>اسم الولاية</t>
  </si>
  <si>
    <t>مستوى الإلزامية</t>
  </si>
  <si>
    <t>نوع البيانات</t>
  </si>
  <si>
    <t>وصف المتغير</t>
  </si>
  <si>
    <t>اسم المتغير</t>
  </si>
  <si>
    <t>م</t>
  </si>
  <si>
    <t xml:space="preserve">يوضح اسم الولاية التابعة لمحافظة شمال الشرقية </t>
  </si>
  <si>
    <t>عدد الاباحات الكبرى والصغرى و الخدمات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</si>
</sst>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 x14ac:knownFonts="1">
    <font>
      <sz val="11"/>
      <color theme="1"/>
      <name val="Arial"/>
      <family val="2"/>
      <charset val="178"/>
      <scheme val="minor"/>
    </font>
    <font>
      <b/>
      <sz val="16"/>
      <color theme="1"/>
      <name val="HASOOB"/>
      <charset val="178"/>
    </font>
    <font>
      <sz val="16"/>
      <color theme="1"/>
      <name val="HASOOB"/>
      <charset val="178"/>
    </font>
    <font>
      <sz val="16"/>
      <color theme="1"/>
      <name val="Arial"/>
      <family val="2"/>
      <charset val="178"/>
      <scheme val="minor"/>
    </font>
    <font>
      <b/>
      <sz val="16"/>
      <color rgb="FFC00000"/>
      <name val="HASOOB"/>
      <charset val="178"/>
    </font>
    <font>
      <sz val="16"/>
      <color rgb="FF0000FF"/>
      <name val="HASOOB"/>
      <charset val="178"/>
    </font>
    <font>
      <sz val="18"/>
      <color theme="1"/>
      <name val="HASOOB"/>
      <charset val="178"/>
    </font>
    <font>
      <b/>
      <sz val="18"/>
      <color theme="1"/>
      <name val="HASOOB"/>
      <charset val="178"/>
    </font>
    <font>
      <b/>
      <sz val="18"/>
      <color rgb="FFC00000"/>
      <name val="HASOOB"/>
      <charset val="178"/>
    </font>
    <font>
      <sz val="18"/>
      <color rgb="FF0000FF"/>
      <name val="HASOOB"/>
      <charset val="178"/>
    </font>
    <font>
      <sz val="14"/>
      <name val="Arial"/>
      <family val="2"/>
    </font>
    <font>
      <b/>
      <sz val="16"/>
      <color rgb="FF0070C0"/>
      <name val="Arial"/>
      <family val="2"/>
    </font>
    <font>
      <b/>
      <sz val="14"/>
      <color rgb="FF0070C0"/>
      <name val="Arial"/>
      <family val="2"/>
    </font>
    <font>
      <b/>
      <sz val="18"/>
      <color rgb="FF0000FF"/>
      <name val="HASOOB"/>
      <charset val="178"/>
    </font>
    <font>
      <b/>
      <sz val="16"/>
      <color rgb="FF0000FF"/>
      <name val="HASOOB"/>
      <charset val="178"/>
    </font>
    <font>
      <sz val="16"/>
      <name val="Arial"/>
      <family val="2"/>
    </font>
    <font>
      <b/>
      <sz val="16"/>
      <name val="HASOOB"/>
      <charset val="178"/>
    </font>
    <font>
      <sz val="16"/>
      <name val="HASOOB"/>
      <charset val="178"/>
    </font>
    <font>
      <sz val="10"/>
      <name val="Arial"/>
      <family val="2"/>
    </font>
    <font>
      <b/>
      <sz val="22"/>
      <color rgb="FF0070C0"/>
      <name val="Monotype Koufi"/>
      <charset val="178"/>
    </font>
    <font>
      <b/>
      <sz val="20"/>
      <color indexed="12"/>
      <name val="Monotype Koufi"/>
      <charset val="178"/>
    </font>
    <font>
      <b/>
      <sz val="18"/>
      <name val="Monotype Koufi"/>
      <charset val="178"/>
    </font>
    <font>
      <b/>
      <sz val="18"/>
      <name val="Arial"/>
      <family val="2"/>
    </font>
    <font>
      <b/>
      <sz val="18"/>
      <color indexed="12"/>
      <name val="Monotype Koufi"/>
      <charset val="178"/>
    </font>
    <font>
      <sz val="14"/>
      <name val="Monotype Koufi"/>
      <charset val="178"/>
    </font>
    <font>
      <b/>
      <sz val="18"/>
      <name val="Arabic Transparent"/>
      <charset val="178"/>
    </font>
    <font>
      <sz val="22"/>
      <color indexed="10"/>
      <name val="Monotype Koufi"/>
      <charset val="178"/>
    </font>
    <font>
      <b/>
      <sz val="14"/>
      <name val="Monotype Koufi"/>
      <charset val="178"/>
    </font>
    <font>
      <b/>
      <sz val="20"/>
      <name val="Arabic Transparent"/>
      <charset val="178"/>
    </font>
    <font>
      <b/>
      <sz val="20"/>
      <name val="Arial"/>
      <family val="2"/>
    </font>
    <font>
      <b/>
      <sz val="22"/>
      <color rgb="FF7030A0"/>
      <name val="Arabic Transparent"/>
      <charset val="178"/>
    </font>
    <font>
      <b/>
      <sz val="22"/>
      <name val="Arabic Transparent"/>
      <charset val="178"/>
    </font>
    <font>
      <b/>
      <sz val="22"/>
      <name val="Arial"/>
      <family val="2"/>
    </font>
    <font>
      <b/>
      <sz val="24"/>
      <color rgb="FFC00000"/>
      <name val="HASOOB"/>
      <charset val="178"/>
    </font>
    <font>
      <b/>
      <sz val="20"/>
      <color rgb="FF0000FF"/>
      <name val="HASOOB"/>
      <charset val="178"/>
    </font>
    <font>
      <b/>
      <sz val="20"/>
      <color theme="3" tint="-0.499984740745262"/>
      <name val="Monotype Koufi"/>
      <charset val="178"/>
    </font>
    <font>
      <b/>
      <sz val="20"/>
      <name val="Monotype Koufi"/>
      <charset val="178"/>
    </font>
    <font>
      <sz val="20"/>
      <color indexed="10"/>
      <name val="Monotype Koufi"/>
      <charset val="178"/>
    </font>
    <font>
      <b/>
      <sz val="20"/>
      <color rgb="FF7030A0"/>
      <name val="Arabic Transparent"/>
      <charset val="178"/>
    </font>
    <font>
      <b/>
      <sz val="16"/>
      <name val="Monotype Koufi"/>
      <charset val="178"/>
    </font>
    <font>
      <b/>
      <sz val="18"/>
      <color indexed="10"/>
      <name val="Monotype Koufi"/>
      <charset val="178"/>
    </font>
    <font>
      <sz val="16"/>
      <name val="Monotype Koufi"/>
      <charset val="178"/>
    </font>
    <font>
      <sz val="22"/>
      <color theme="1"/>
      <name val="Arial"/>
      <family val="2"/>
      <charset val="178"/>
      <scheme val="minor"/>
    </font>
    <font>
      <b/>
      <sz val="22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8"/>
      <name val="Arial"/>
      <family val="2"/>
      <scheme val="minor"/>
    </font>
    <font>
      <b/>
      <sz val="18"/>
      <color rgb="FF663300"/>
      <name val="Arial"/>
      <family val="2"/>
      <scheme val="minor"/>
    </font>
    <font>
      <sz val="18"/>
      <color theme="1"/>
      <name val="Arial"/>
      <family val="2"/>
      <scheme val="minor"/>
    </font>
    <font>
      <b/>
      <sz val="18"/>
      <color theme="1" tint="4.9989318521683403E-2"/>
      <name val="Arial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gradientFill degree="90">
        <stop position="0">
          <color theme="5" tint="0.80001220740379042"/>
        </stop>
        <stop position="0.5">
          <color theme="8" tint="0.80001220740379042"/>
        </stop>
        <stop position="1">
          <color theme="5" tint="0.80001220740379042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rgb="FFCDABFF"/>
      </left>
      <right style="thin">
        <color rgb="FFCDABFF"/>
      </right>
      <top style="dashed">
        <color rgb="FFCDABFF"/>
      </top>
      <bottom style="thin">
        <color rgb="FFCDABFF"/>
      </bottom>
      <diagonal/>
    </border>
    <border>
      <left style="thin">
        <color rgb="FFCDABFF"/>
      </left>
      <right/>
      <top style="thin">
        <color rgb="FFCDABFF"/>
      </top>
      <bottom style="thin">
        <color rgb="FFCDABFF"/>
      </bottom>
      <diagonal/>
    </border>
    <border>
      <left style="thin">
        <color rgb="FFCDABFF"/>
      </left>
      <right style="thin">
        <color rgb="FFCDABFF"/>
      </right>
      <top/>
      <bottom style="thin">
        <color rgb="FFCDABFF"/>
      </bottom>
      <diagonal/>
    </border>
    <border>
      <left style="thin">
        <color rgb="FFCDABFF"/>
      </left>
      <right style="dashed">
        <color rgb="FFCDABFF"/>
      </right>
      <top/>
      <bottom style="thin">
        <color rgb="FFCDABFF"/>
      </bottom>
      <diagonal/>
    </border>
    <border>
      <left style="thin">
        <color rgb="FFCDABFF"/>
      </left>
      <right style="dashed">
        <color rgb="FFCDABFF"/>
      </right>
      <top style="dashed">
        <color rgb="FFCDABFF"/>
      </top>
      <bottom style="dashed">
        <color rgb="FFCDABFF"/>
      </bottom>
      <diagonal/>
    </border>
    <border>
      <left/>
      <right style="thin">
        <color rgb="FFCDABFF"/>
      </right>
      <top/>
      <bottom style="dashed">
        <color rgb="FFCDABFF"/>
      </bottom>
      <diagonal/>
    </border>
    <border>
      <left style="thin">
        <color rgb="FFCDABFF"/>
      </left>
      <right style="thin">
        <color rgb="FFCDABFF"/>
      </right>
      <top style="dashed">
        <color rgb="FFCDABFF"/>
      </top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dashed">
        <color rgb="FFCDABFF"/>
      </top>
      <bottom style="dashed">
        <color rgb="FFCDABFF"/>
      </bottom>
      <diagonal/>
    </border>
    <border>
      <left style="dashed">
        <color rgb="FFCDABFF"/>
      </left>
      <right/>
      <top/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dashed">
        <color rgb="FFCDABFF"/>
      </bottom>
      <diagonal/>
    </border>
    <border>
      <left style="dashed">
        <color rgb="FFCDABFF"/>
      </left>
      <right/>
      <top style="dashed">
        <color rgb="FFCDABFF"/>
      </top>
      <bottom style="thin">
        <color rgb="FFCDABFF"/>
      </bottom>
      <diagonal/>
    </border>
    <border>
      <left style="dashed">
        <color rgb="FFCDABFF"/>
      </left>
      <right style="dashed">
        <color rgb="FFCDABFF"/>
      </right>
      <top/>
      <bottom style="thin">
        <color rgb="FFCDABFF"/>
      </bottom>
      <diagonal/>
    </border>
    <border>
      <left style="dashed">
        <color rgb="FFCDABFF"/>
      </left>
      <right style="thin">
        <color rgb="FFCDABFF"/>
      </right>
      <top style="thin">
        <color rgb="FFCDABFF"/>
      </top>
      <bottom/>
      <diagonal/>
    </border>
    <border>
      <left style="dashed">
        <color rgb="FFCDABFF"/>
      </left>
      <right style="dashed">
        <color rgb="FFCDABFF"/>
      </right>
      <top style="thin">
        <color rgb="FFCDABFF"/>
      </top>
      <bottom/>
      <diagonal/>
    </border>
    <border>
      <left style="dashed">
        <color rgb="FFCDABFF"/>
      </left>
      <right style="dashed">
        <color rgb="FFCDABFF"/>
      </right>
      <top style="thin">
        <color rgb="FFCDABFF"/>
      </top>
      <bottom style="thin">
        <color rgb="FFCDABFF"/>
      </bottom>
      <diagonal/>
    </border>
    <border>
      <left style="thin">
        <color rgb="FFCDABFF"/>
      </left>
      <right style="dashed">
        <color rgb="FFCDABFF"/>
      </right>
      <top style="thin">
        <color rgb="FFCDABFF"/>
      </top>
      <bottom style="dashed">
        <color rgb="FFCDABFF"/>
      </bottom>
      <diagonal/>
    </border>
  </borders>
  <cellStyleXfs count="4">
    <xf numFmtId="0" fontId="0" fillId="0" borderId="0"/>
    <xf numFmtId="0" fontId="18" fillId="0" borderId="0"/>
    <xf numFmtId="0" fontId="45" fillId="23" borderId="0" applyNumberFormat="0" applyBorder="0" applyAlignment="0" applyProtection="0"/>
    <xf numFmtId="0" fontId="44" fillId="24" borderId="0" applyNumberFormat="0" applyBorder="0" applyAlignment="0" applyProtection="0"/>
  </cellStyleXfs>
  <cellXfs count="19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Border="1" applyAlignment="1">
      <alignment horizontal="center"/>
    </xf>
    <xf numFmtId="0" fontId="5" fillId="5" borderId="12" xfId="0" applyFont="1" applyFill="1" applyBorder="1" applyAlignment="1">
      <alignment horizontal="center" vertical="center" readingOrder="2"/>
    </xf>
    <xf numFmtId="0" fontId="2" fillId="6" borderId="6" xfId="0" applyFont="1" applyFill="1" applyBorder="1" applyAlignment="1">
      <alignment horizontal="center" vertical="center" readingOrder="2"/>
    </xf>
    <xf numFmtId="0" fontId="2" fillId="4" borderId="6" xfId="0" applyFont="1" applyFill="1" applyBorder="1" applyAlignment="1">
      <alignment horizontal="center" vertical="center" readingOrder="2"/>
    </xf>
    <xf numFmtId="0" fontId="2" fillId="7" borderId="6" xfId="0" applyFont="1" applyFill="1" applyBorder="1" applyAlignment="1">
      <alignment horizontal="center" vertical="center" readingOrder="2"/>
    </xf>
    <xf numFmtId="0" fontId="5" fillId="5" borderId="14" xfId="0" applyFont="1" applyFill="1" applyBorder="1" applyAlignment="1">
      <alignment horizontal="center" vertical="center" readingOrder="2"/>
    </xf>
    <xf numFmtId="0" fontId="2" fillId="2" borderId="13" xfId="0" applyFont="1" applyFill="1" applyBorder="1" applyAlignment="1">
      <alignment horizontal="center" vertical="center" readingOrder="2"/>
    </xf>
    <xf numFmtId="0" fontId="1" fillId="0" borderId="6" xfId="0" applyFont="1" applyBorder="1" applyAlignment="1">
      <alignment horizontal="center" vertical="center" readingOrder="2"/>
    </xf>
    <xf numFmtId="0" fontId="1" fillId="5" borderId="14" xfId="0" applyFont="1" applyFill="1" applyBorder="1" applyAlignment="1">
      <alignment horizontal="center" vertical="center" readingOrder="2"/>
    </xf>
    <xf numFmtId="0" fontId="2" fillId="2" borderId="15" xfId="0" applyFont="1" applyFill="1" applyBorder="1" applyAlignment="1">
      <alignment horizontal="center" vertical="center" readingOrder="2"/>
    </xf>
    <xf numFmtId="0" fontId="1" fillId="0" borderId="16" xfId="0" applyFont="1" applyBorder="1" applyAlignment="1">
      <alignment horizontal="center" vertical="center" readingOrder="2"/>
    </xf>
    <xf numFmtId="0" fontId="6" fillId="6" borderId="6" xfId="0" applyFont="1" applyFill="1" applyBorder="1" applyAlignment="1">
      <alignment horizontal="center" vertical="center" readingOrder="2"/>
    </xf>
    <xf numFmtId="0" fontId="10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left"/>
    </xf>
    <xf numFmtId="0" fontId="14" fillId="8" borderId="17" xfId="0" applyFont="1" applyFill="1" applyBorder="1" applyAlignment="1">
      <alignment horizontal="center" vertical="center" readingOrder="2"/>
    </xf>
    <xf numFmtId="0" fontId="2" fillId="9" borderId="6" xfId="0" applyFont="1" applyFill="1" applyBorder="1" applyAlignment="1">
      <alignment horizontal="center" vertical="center" readingOrder="2"/>
    </xf>
    <xf numFmtId="0" fontId="2" fillId="11" borderId="6" xfId="0" applyFont="1" applyFill="1" applyBorder="1" applyAlignment="1">
      <alignment horizontal="center" vertical="center" readingOrder="2"/>
    </xf>
    <xf numFmtId="0" fontId="2" fillId="5" borderId="6" xfId="0" applyFont="1" applyFill="1" applyBorder="1" applyAlignment="1">
      <alignment horizontal="center" vertical="center" readingOrder="2"/>
    </xf>
    <xf numFmtId="0" fontId="2" fillId="5" borderId="4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" fillId="12" borderId="6" xfId="0" applyFont="1" applyFill="1" applyBorder="1" applyAlignment="1">
      <alignment horizontal="center" vertical="center" readingOrder="2"/>
    </xf>
    <xf numFmtId="0" fontId="14" fillId="8" borderId="6" xfId="0" applyFont="1" applyFill="1" applyBorder="1" applyAlignment="1">
      <alignment horizontal="center" vertical="center" readingOrder="2"/>
    </xf>
    <xf numFmtId="0" fontId="15" fillId="0" borderId="0" xfId="0" applyFont="1"/>
    <xf numFmtId="0" fontId="14" fillId="2" borderId="0" xfId="0" applyFont="1" applyFill="1" applyBorder="1" applyAlignment="1">
      <alignment horizontal="center" vertical="center" readingOrder="2"/>
    </xf>
    <xf numFmtId="0" fontId="14" fillId="8" borderId="0" xfId="0" applyFont="1" applyFill="1" applyBorder="1" applyAlignment="1">
      <alignment horizontal="center" vertical="center" readingOrder="2"/>
    </xf>
    <xf numFmtId="0" fontId="6" fillId="2" borderId="4" xfId="0" applyFont="1" applyFill="1" applyBorder="1" applyAlignment="1">
      <alignment horizontal="center" vertical="center" readingOrder="2"/>
    </xf>
    <xf numFmtId="0" fontId="6" fillId="0" borderId="6" xfId="0" applyFont="1" applyBorder="1" applyAlignment="1">
      <alignment horizontal="center" vertical="center" readingOrder="2"/>
    </xf>
    <xf numFmtId="0" fontId="6" fillId="6" borderId="4" xfId="0" applyFont="1" applyFill="1" applyBorder="1" applyAlignment="1">
      <alignment horizontal="center" vertical="center" readingOrder="2"/>
    </xf>
    <xf numFmtId="0" fontId="14" fillId="13" borderId="6" xfId="0" applyFont="1" applyFill="1" applyBorder="1" applyAlignment="1">
      <alignment horizontal="center" vertical="center" readingOrder="2"/>
    </xf>
    <xf numFmtId="0" fontId="16" fillId="14" borderId="6" xfId="0" applyFont="1" applyFill="1" applyBorder="1" applyAlignment="1">
      <alignment horizontal="center" vertical="center" readingOrder="2"/>
    </xf>
    <xf numFmtId="0" fontId="17" fillId="9" borderId="6" xfId="0" applyFont="1" applyFill="1" applyBorder="1" applyAlignment="1">
      <alignment horizontal="center" vertical="center" readingOrder="2"/>
    </xf>
    <xf numFmtId="0" fontId="17" fillId="11" borderId="6" xfId="0" applyFont="1" applyFill="1" applyBorder="1" applyAlignment="1">
      <alignment horizontal="center" vertical="center" readingOrder="2"/>
    </xf>
    <xf numFmtId="0" fontId="17" fillId="5" borderId="6" xfId="0" applyFont="1" applyFill="1" applyBorder="1" applyAlignment="1">
      <alignment horizontal="center" vertical="center" readingOrder="2"/>
    </xf>
    <xf numFmtId="0" fontId="17" fillId="5" borderId="4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23" fillId="19" borderId="28" xfId="1" applyFont="1" applyFill="1" applyBorder="1" applyAlignment="1">
      <alignment horizontal="center" vertical="center" readingOrder="2"/>
    </xf>
    <xf numFmtId="0" fontId="21" fillId="19" borderId="28" xfId="1" applyFont="1" applyFill="1" applyBorder="1" applyAlignment="1">
      <alignment horizontal="center" vertical="center" readingOrder="2"/>
    </xf>
    <xf numFmtId="0" fontId="21" fillId="17" borderId="25" xfId="1" applyFont="1" applyFill="1" applyBorder="1" applyAlignment="1">
      <alignment horizontal="center" vertical="center" readingOrder="2"/>
    </xf>
    <xf numFmtId="0" fontId="23" fillId="19" borderId="25" xfId="1" applyFont="1" applyFill="1" applyBorder="1" applyAlignment="1">
      <alignment horizontal="center" vertical="center" readingOrder="2"/>
    </xf>
    <xf numFmtId="0" fontId="24" fillId="15" borderId="29" xfId="1" applyFont="1" applyFill="1" applyBorder="1" applyAlignment="1">
      <alignment horizontal="center" vertical="center" readingOrder="2"/>
    </xf>
    <xf numFmtId="0" fontId="25" fillId="0" borderId="30" xfId="1" applyFont="1" applyFill="1" applyBorder="1" applyAlignment="1">
      <alignment horizontal="center" vertical="center" readingOrder="2"/>
    </xf>
    <xf numFmtId="0" fontId="24" fillId="15" borderId="31" xfId="1" applyFont="1" applyFill="1" applyBorder="1" applyAlignment="1">
      <alignment horizontal="center" vertical="center" readingOrder="2"/>
    </xf>
    <xf numFmtId="0" fontId="26" fillId="14" borderId="32" xfId="1" applyFont="1" applyFill="1" applyBorder="1" applyAlignment="1">
      <alignment horizontal="center" vertical="center" readingOrder="2"/>
    </xf>
    <xf numFmtId="0" fontId="25" fillId="17" borderId="30" xfId="1" applyFont="1" applyFill="1" applyBorder="1" applyAlignment="1">
      <alignment horizontal="center" vertical="center" readingOrder="2"/>
    </xf>
    <xf numFmtId="0" fontId="25" fillId="19" borderId="30" xfId="1" applyFont="1" applyFill="1" applyBorder="1" applyAlignment="1">
      <alignment horizontal="center" vertical="center" readingOrder="2"/>
    </xf>
    <xf numFmtId="0" fontId="25" fillId="18" borderId="30" xfId="1" applyFont="1" applyFill="1" applyBorder="1" applyAlignment="1">
      <alignment horizontal="center" vertical="center" readingOrder="2"/>
    </xf>
    <xf numFmtId="0" fontId="21" fillId="19" borderId="27" xfId="1" applyFont="1" applyFill="1" applyBorder="1" applyAlignment="1">
      <alignment horizontal="center" vertical="center" readingOrder="2"/>
    </xf>
    <xf numFmtId="0" fontId="29" fillId="18" borderId="26" xfId="1" applyFont="1" applyFill="1" applyBorder="1" applyAlignment="1">
      <alignment horizontal="center" vertical="center" readingOrder="2"/>
    </xf>
    <xf numFmtId="0" fontId="30" fillId="14" borderId="3" xfId="1" applyFont="1" applyFill="1" applyBorder="1" applyAlignment="1">
      <alignment horizontal="center" vertical="center" readingOrder="2"/>
    </xf>
    <xf numFmtId="0" fontId="30" fillId="14" borderId="18" xfId="1" applyFont="1" applyFill="1" applyBorder="1" applyAlignment="1">
      <alignment horizontal="center" vertical="center" readingOrder="2"/>
    </xf>
    <xf numFmtId="0" fontId="30" fillId="14" borderId="1" xfId="1" applyFont="1" applyFill="1" applyBorder="1" applyAlignment="1">
      <alignment horizontal="center" vertical="center" readingOrder="2"/>
    </xf>
    <xf numFmtId="0" fontId="31" fillId="17" borderId="32" xfId="1" applyFont="1" applyFill="1" applyBorder="1" applyAlignment="1">
      <alignment horizontal="center" vertical="center" readingOrder="2"/>
    </xf>
    <xf numFmtId="0" fontId="31" fillId="19" borderId="32" xfId="1" applyFont="1" applyFill="1" applyBorder="1" applyAlignment="1">
      <alignment horizontal="center" vertical="center" readingOrder="2"/>
    </xf>
    <xf numFmtId="0" fontId="34" fillId="13" borderId="6" xfId="0" applyFont="1" applyFill="1" applyBorder="1" applyAlignment="1">
      <alignment horizontal="center" vertical="center" readingOrder="2"/>
    </xf>
    <xf numFmtId="0" fontId="34" fillId="8" borderId="6" xfId="0" applyFont="1" applyFill="1" applyBorder="1" applyAlignment="1">
      <alignment horizontal="center" vertical="center" readingOrder="2"/>
    </xf>
    <xf numFmtId="0" fontId="36" fillId="19" borderId="33" xfId="0" applyFont="1" applyFill="1" applyBorder="1" applyAlignment="1">
      <alignment horizontal="center" vertical="center" readingOrder="2"/>
    </xf>
    <xf numFmtId="0" fontId="24" fillId="15" borderId="37" xfId="0" applyFont="1" applyFill="1" applyBorder="1" applyAlignment="1">
      <alignment horizontal="center" vertical="center" readingOrder="2"/>
    </xf>
    <xf numFmtId="0" fontId="28" fillId="0" borderId="33" xfId="0" applyFont="1" applyFill="1" applyBorder="1" applyAlignment="1">
      <alignment horizontal="center" vertical="center" readingOrder="2"/>
    </xf>
    <xf numFmtId="0" fontId="37" fillId="14" borderId="25" xfId="0" applyFont="1" applyFill="1" applyBorder="1" applyAlignment="1">
      <alignment horizontal="center" vertical="center" readingOrder="2"/>
    </xf>
    <xf numFmtId="0" fontId="38" fillId="14" borderId="25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2" fillId="9" borderId="6" xfId="0" applyFont="1" applyFill="1" applyBorder="1" applyAlignment="1">
      <alignment horizontal="center" vertical="center" readingOrder="2"/>
    </xf>
    <xf numFmtId="0" fontId="0" fillId="0" borderId="0" xfId="0" applyAlignment="1"/>
    <xf numFmtId="0" fontId="18" fillId="0" borderId="0" xfId="1"/>
    <xf numFmtId="0" fontId="25" fillId="20" borderId="30" xfId="1" applyFont="1" applyFill="1" applyBorder="1" applyAlignment="1">
      <alignment horizontal="center" vertical="center" readingOrder="2"/>
    </xf>
    <xf numFmtId="0" fontId="27" fillId="15" borderId="29" xfId="1" applyFont="1" applyFill="1" applyBorder="1" applyAlignment="1">
      <alignment horizontal="center" vertical="center" readingOrder="2"/>
    </xf>
    <xf numFmtId="0" fontId="39" fillId="15" borderId="29" xfId="1" applyFont="1" applyFill="1" applyBorder="1" applyAlignment="1">
      <alignment horizontal="center" vertical="center" readingOrder="2"/>
    </xf>
    <xf numFmtId="0" fontId="39" fillId="15" borderId="31" xfId="1" applyFont="1" applyFill="1" applyBorder="1" applyAlignment="1">
      <alignment horizontal="center" vertical="center" readingOrder="2"/>
    </xf>
    <xf numFmtId="0" fontId="21" fillId="15" borderId="29" xfId="1" applyFont="1" applyFill="1" applyBorder="1" applyAlignment="1">
      <alignment horizontal="center" vertical="center" readingOrder="2"/>
    </xf>
    <xf numFmtId="0" fontId="40" fillId="14" borderId="32" xfId="1" applyFont="1" applyFill="1" applyBorder="1" applyAlignment="1">
      <alignment horizontal="center" vertical="center" readingOrder="2"/>
    </xf>
    <xf numFmtId="0" fontId="41" fillId="15" borderId="29" xfId="1" applyFont="1" applyFill="1" applyBorder="1" applyAlignment="1">
      <alignment horizontal="center" vertical="center" readingOrder="2"/>
    </xf>
    <xf numFmtId="0" fontId="1" fillId="0" borderId="0" xfId="0" applyFont="1" applyBorder="1" applyAlignment="1">
      <alignment horizontal="center"/>
    </xf>
    <xf numFmtId="0" fontId="42" fillId="0" borderId="0" xfId="0" applyFont="1"/>
    <xf numFmtId="0" fontId="19" fillId="13" borderId="19" xfId="0" applyFont="1" applyFill="1" applyBorder="1" applyAlignment="1">
      <alignment horizontal="center" vertical="center" readingOrder="2"/>
    </xf>
    <xf numFmtId="0" fontId="19" fillId="13" borderId="20" xfId="0" applyFont="1" applyFill="1" applyBorder="1" applyAlignment="1">
      <alignment horizontal="center" vertical="center" readingOrder="2"/>
    </xf>
    <xf numFmtId="0" fontId="19" fillId="13" borderId="21" xfId="0" applyFont="1" applyFill="1" applyBorder="1" applyAlignment="1">
      <alignment horizontal="center" vertical="center" readingOrder="2"/>
    </xf>
    <xf numFmtId="0" fontId="43" fillId="0" borderId="0" xfId="0" applyFont="1" applyAlignment="1">
      <alignment horizontal="center"/>
    </xf>
    <xf numFmtId="0" fontId="4" fillId="2" borderId="8" xfId="0" applyFont="1" applyFill="1" applyBorder="1" applyAlignment="1">
      <alignment horizontal="center" vertical="center" readingOrder="2"/>
    </xf>
    <xf numFmtId="0" fontId="4" fillId="2" borderId="9" xfId="0" applyFont="1" applyFill="1" applyBorder="1" applyAlignment="1">
      <alignment horizontal="center" vertical="center" readingOrder="2"/>
    </xf>
    <xf numFmtId="0" fontId="4" fillId="2" borderId="10" xfId="0" applyFont="1" applyFill="1" applyBorder="1" applyAlignment="1">
      <alignment horizontal="center" vertical="center" readingOrder="2"/>
    </xf>
    <xf numFmtId="0" fontId="5" fillId="2" borderId="11" xfId="0" applyFont="1" applyFill="1" applyBorder="1" applyAlignment="1">
      <alignment horizontal="center" vertical="center" readingOrder="2"/>
    </xf>
    <xf numFmtId="0" fontId="5" fillId="2" borderId="13" xfId="0" applyFont="1" applyFill="1" applyBorder="1" applyAlignment="1">
      <alignment horizontal="center" vertical="center" readingOrder="2"/>
    </xf>
    <xf numFmtId="0" fontId="2" fillId="3" borderId="1" xfId="0" applyFont="1" applyFill="1" applyBorder="1" applyAlignment="1">
      <alignment horizontal="center" vertical="center" readingOrder="2"/>
    </xf>
    <xf numFmtId="0" fontId="2" fillId="3" borderId="3" xfId="0" applyFont="1" applyFill="1" applyBorder="1" applyAlignment="1">
      <alignment horizontal="center" vertical="center" readingOrder="2"/>
    </xf>
    <xf numFmtId="0" fontId="2" fillId="4" borderId="1" xfId="0" applyFont="1" applyFill="1" applyBorder="1" applyAlignment="1">
      <alignment horizontal="center" vertical="center" readingOrder="2"/>
    </xf>
    <xf numFmtId="0" fontId="2" fillId="4" borderId="3" xfId="0" applyFont="1" applyFill="1" applyBorder="1" applyAlignment="1">
      <alignment horizontal="center" vertical="center" readingOrder="2"/>
    </xf>
    <xf numFmtId="0" fontId="23" fillId="15" borderId="22" xfId="1" applyFont="1" applyFill="1" applyBorder="1" applyAlignment="1">
      <alignment horizontal="center" vertical="center" readingOrder="2"/>
    </xf>
    <xf numFmtId="0" fontId="23" fillId="15" borderId="26" xfId="1" applyFont="1" applyFill="1" applyBorder="1" applyAlignment="1">
      <alignment horizontal="center" vertical="center" readingOrder="2"/>
    </xf>
    <xf numFmtId="0" fontId="21" fillId="16" borderId="23" xfId="1" applyFont="1" applyFill="1" applyBorder="1" applyAlignment="1">
      <alignment horizontal="center" readingOrder="2"/>
    </xf>
    <xf numFmtId="0" fontId="21" fillId="16" borderId="24" xfId="1" applyFont="1" applyFill="1" applyBorder="1" applyAlignment="1">
      <alignment horizontal="center" readingOrder="2"/>
    </xf>
    <xf numFmtId="0" fontId="21" fillId="17" borderId="25" xfId="1" applyFont="1" applyFill="1" applyBorder="1" applyAlignment="1">
      <alignment horizontal="center" readingOrder="2"/>
    </xf>
    <xf numFmtId="0" fontId="22" fillId="20" borderId="24" xfId="1" applyFont="1" applyFill="1" applyBorder="1" applyAlignment="1">
      <alignment horizontal="center" vertical="center"/>
    </xf>
    <xf numFmtId="0" fontId="22" fillId="20" borderId="28" xfId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22" fillId="18" borderId="24" xfId="1" applyFont="1" applyFill="1" applyBorder="1" applyAlignment="1">
      <alignment horizontal="center" vertical="center"/>
    </xf>
    <xf numFmtId="0" fontId="22" fillId="18" borderId="28" xfId="1" applyFont="1" applyFill="1" applyBorder="1" applyAlignment="1">
      <alignment horizontal="center" vertical="center"/>
    </xf>
    <xf numFmtId="0" fontId="20" fillId="15" borderId="22" xfId="1" applyFont="1" applyFill="1" applyBorder="1" applyAlignment="1">
      <alignment horizontal="center" vertical="center" readingOrder="2"/>
    </xf>
    <xf numFmtId="0" fontId="20" fillId="15" borderId="26" xfId="1" applyFont="1" applyFill="1" applyBorder="1" applyAlignment="1">
      <alignment horizontal="center" vertical="center" readingOrder="2"/>
    </xf>
    <xf numFmtId="0" fontId="32" fillId="21" borderId="34" xfId="0" applyFont="1" applyFill="1" applyBorder="1" applyAlignment="1">
      <alignment horizontal="center" vertical="center"/>
    </xf>
    <xf numFmtId="0" fontId="32" fillId="21" borderId="35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readingOrder="2"/>
    </xf>
    <xf numFmtId="0" fontId="4" fillId="2" borderId="2" xfId="0" applyFont="1" applyFill="1" applyBorder="1" applyAlignment="1">
      <alignment horizontal="center" vertical="center" readingOrder="2"/>
    </xf>
    <xf numFmtId="0" fontId="4" fillId="2" borderId="3" xfId="0" applyFont="1" applyFill="1" applyBorder="1" applyAlignment="1">
      <alignment horizontal="center" vertical="center" readingOrder="2"/>
    </xf>
    <xf numFmtId="0" fontId="14" fillId="2" borderId="7" xfId="0" applyFont="1" applyFill="1" applyBorder="1" applyAlignment="1">
      <alignment horizontal="center" vertical="center" readingOrder="2"/>
    </xf>
    <xf numFmtId="0" fontId="14" fillId="2" borderId="5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6" fillId="14" borderId="1" xfId="0" applyFont="1" applyFill="1" applyBorder="1" applyAlignment="1">
      <alignment horizontal="center" vertical="center" readingOrder="2"/>
    </xf>
    <xf numFmtId="0" fontId="16" fillId="14" borderId="2" xfId="0" applyFont="1" applyFill="1" applyBorder="1" applyAlignment="1">
      <alignment horizontal="center" vertical="center" readingOrder="2"/>
    </xf>
    <xf numFmtId="0" fontId="16" fillId="14" borderId="3" xfId="0" applyFont="1" applyFill="1" applyBorder="1" applyAlignment="1">
      <alignment horizontal="center" vertical="center" readingOrder="2"/>
    </xf>
    <xf numFmtId="0" fontId="16" fillId="14" borderId="7" xfId="0" applyFont="1" applyFill="1" applyBorder="1" applyAlignment="1">
      <alignment horizontal="center" vertical="center" wrapText="1" readingOrder="2"/>
    </xf>
    <xf numFmtId="0" fontId="16" fillId="14" borderId="5" xfId="0" applyFont="1" applyFill="1" applyBorder="1" applyAlignment="1">
      <alignment horizontal="center" vertical="center" wrapText="1" readingOrder="2"/>
    </xf>
    <xf numFmtId="0" fontId="16" fillId="14" borderId="4" xfId="0" applyFont="1" applyFill="1" applyBorder="1" applyAlignment="1">
      <alignment horizontal="center" vertical="center" wrapText="1" readingOrder="2"/>
    </xf>
    <xf numFmtId="0" fontId="2" fillId="9" borderId="1" xfId="0" applyFont="1" applyFill="1" applyBorder="1" applyAlignment="1">
      <alignment horizontal="center" vertical="center" readingOrder="2"/>
    </xf>
    <xf numFmtId="0" fontId="2" fillId="9" borderId="2" xfId="0" applyFont="1" applyFill="1" applyBorder="1" applyAlignment="1">
      <alignment horizontal="center" vertical="center" readingOrder="2"/>
    </xf>
    <xf numFmtId="0" fontId="2" fillId="9" borderId="3" xfId="0" applyFont="1" applyFill="1" applyBorder="1" applyAlignment="1">
      <alignment horizontal="center" vertical="center" readingOrder="2"/>
    </xf>
    <xf numFmtId="0" fontId="2" fillId="10" borderId="1" xfId="0" applyFont="1" applyFill="1" applyBorder="1" applyAlignment="1">
      <alignment horizontal="center" vertical="center" readingOrder="2"/>
    </xf>
    <xf numFmtId="0" fontId="2" fillId="10" borderId="3" xfId="0" applyFont="1" applyFill="1" applyBorder="1" applyAlignment="1">
      <alignment horizontal="center" vertical="center" readingOrder="2"/>
    </xf>
    <xf numFmtId="0" fontId="2" fillId="11" borderId="1" xfId="0" applyFont="1" applyFill="1" applyBorder="1" applyAlignment="1">
      <alignment horizontal="center" vertical="center" readingOrder="2"/>
    </xf>
    <xf numFmtId="0" fontId="2" fillId="11" borderId="2" xfId="0" applyFont="1" applyFill="1" applyBorder="1" applyAlignment="1">
      <alignment horizontal="center" vertical="center" readingOrder="2"/>
    </xf>
    <xf numFmtId="0" fontId="2" fillId="11" borderId="3" xfId="0" applyFont="1" applyFill="1" applyBorder="1" applyAlignment="1">
      <alignment horizontal="center" vertical="center" readingOrder="2"/>
    </xf>
    <xf numFmtId="0" fontId="2" fillId="5" borderId="1" xfId="0" applyFont="1" applyFill="1" applyBorder="1" applyAlignment="1">
      <alignment horizontal="center" vertical="center" readingOrder="2"/>
    </xf>
    <xf numFmtId="0" fontId="2" fillId="5" borderId="2" xfId="0" applyFont="1" applyFill="1" applyBorder="1" applyAlignment="1">
      <alignment horizontal="center" vertical="center" readingOrder="2"/>
    </xf>
    <xf numFmtId="0" fontId="2" fillId="5" borderId="3" xfId="0" applyFont="1" applyFill="1" applyBorder="1" applyAlignment="1">
      <alignment horizontal="center" vertical="center" readingOrder="2"/>
    </xf>
    <xf numFmtId="0" fontId="2" fillId="10" borderId="7" xfId="0" applyFont="1" applyFill="1" applyBorder="1" applyAlignment="1">
      <alignment horizontal="center" vertical="center" textRotation="90" readingOrder="2"/>
    </xf>
    <xf numFmtId="0" fontId="2" fillId="10" borderId="4" xfId="0" applyFont="1" applyFill="1" applyBorder="1" applyAlignment="1">
      <alignment horizontal="center" vertical="center" textRotation="90" readingOrder="2"/>
    </xf>
    <xf numFmtId="0" fontId="4" fillId="2" borderId="1" xfId="0" applyFont="1" applyFill="1" applyBorder="1" applyAlignment="1">
      <alignment horizontal="center" vertical="center" readingOrder="2"/>
    </xf>
    <xf numFmtId="0" fontId="1" fillId="0" borderId="0" xfId="0" applyFont="1" applyBorder="1" applyAlignment="1">
      <alignment horizontal="center"/>
    </xf>
    <xf numFmtId="0" fontId="17" fillId="9" borderId="1" xfId="0" applyFont="1" applyFill="1" applyBorder="1" applyAlignment="1">
      <alignment horizontal="center" vertical="center" readingOrder="2"/>
    </xf>
    <xf numFmtId="0" fontId="17" fillId="9" borderId="2" xfId="0" applyFont="1" applyFill="1" applyBorder="1" applyAlignment="1">
      <alignment horizontal="center" vertical="center" readingOrder="2"/>
    </xf>
    <xf numFmtId="0" fontId="17" fillId="9" borderId="3" xfId="0" applyFont="1" applyFill="1" applyBorder="1" applyAlignment="1">
      <alignment horizontal="center" vertical="center" readingOrder="2"/>
    </xf>
    <xf numFmtId="0" fontId="17" fillId="10" borderId="1" xfId="0" applyFont="1" applyFill="1" applyBorder="1" applyAlignment="1">
      <alignment horizontal="center" vertical="center" wrapText="1" readingOrder="2"/>
    </xf>
    <xf numFmtId="0" fontId="17" fillId="10" borderId="3" xfId="0" applyFont="1" applyFill="1" applyBorder="1" applyAlignment="1">
      <alignment horizontal="center" vertical="center" wrapText="1" readingOrder="2"/>
    </xf>
    <xf numFmtId="0" fontId="17" fillId="11" borderId="1" xfId="0" applyFont="1" applyFill="1" applyBorder="1" applyAlignment="1">
      <alignment horizontal="center" vertical="center" readingOrder="2"/>
    </xf>
    <xf numFmtId="0" fontId="17" fillId="11" borderId="2" xfId="0" applyFont="1" applyFill="1" applyBorder="1" applyAlignment="1">
      <alignment horizontal="center" vertical="center" readingOrder="2"/>
    </xf>
    <xf numFmtId="0" fontId="17" fillId="11" borderId="3" xfId="0" applyFont="1" applyFill="1" applyBorder="1" applyAlignment="1">
      <alignment horizontal="center" vertical="center" readingOrder="2"/>
    </xf>
    <xf numFmtId="0" fontId="17" fillId="5" borderId="1" xfId="0" applyFont="1" applyFill="1" applyBorder="1" applyAlignment="1">
      <alignment horizontal="center" vertical="center" readingOrder="2"/>
    </xf>
    <xf numFmtId="0" fontId="17" fillId="5" borderId="2" xfId="0" applyFont="1" applyFill="1" applyBorder="1" applyAlignment="1">
      <alignment horizontal="center" vertical="center" readingOrder="2"/>
    </xf>
    <xf numFmtId="0" fontId="17" fillId="5" borderId="3" xfId="0" applyFont="1" applyFill="1" applyBorder="1" applyAlignment="1">
      <alignment horizontal="center" vertical="center" readingOrder="2"/>
    </xf>
    <xf numFmtId="0" fontId="17" fillId="10" borderId="7" xfId="0" applyFont="1" applyFill="1" applyBorder="1" applyAlignment="1">
      <alignment horizontal="center" vertical="center" textRotation="90" readingOrder="2"/>
    </xf>
    <xf numFmtId="0" fontId="17" fillId="10" borderId="4" xfId="0" applyFont="1" applyFill="1" applyBorder="1" applyAlignment="1">
      <alignment horizontal="center" vertical="center" textRotation="90" readingOrder="2"/>
    </xf>
    <xf numFmtId="0" fontId="19" fillId="13" borderId="36" xfId="0" applyFont="1" applyFill="1" applyBorder="1" applyAlignment="1">
      <alignment horizontal="center" vertical="center" readingOrder="2"/>
    </xf>
    <xf numFmtId="0" fontId="20" fillId="15" borderId="36" xfId="0" applyFont="1" applyFill="1" applyBorder="1" applyAlignment="1">
      <alignment horizontal="center" vertical="center" readingOrder="2"/>
    </xf>
    <xf numFmtId="0" fontId="20" fillId="15" borderId="33" xfId="0" applyFont="1" applyFill="1" applyBorder="1" applyAlignment="1">
      <alignment horizontal="center" vertical="center" readingOrder="2"/>
    </xf>
    <xf numFmtId="0" fontId="35" fillId="22" borderId="36" xfId="0" applyFont="1" applyFill="1" applyBorder="1" applyAlignment="1">
      <alignment horizontal="center" vertical="center" readingOrder="2"/>
    </xf>
    <xf numFmtId="0" fontId="35" fillId="22" borderId="33" xfId="0" applyFont="1" applyFill="1" applyBorder="1" applyAlignment="1">
      <alignment horizontal="center" vertical="center" readingOrder="2"/>
    </xf>
    <xf numFmtId="0" fontId="36" fillId="16" borderId="36" xfId="0" applyFont="1" applyFill="1" applyBorder="1" applyAlignment="1">
      <alignment horizontal="center" vertical="center" readingOrder="2"/>
    </xf>
    <xf numFmtId="0" fontId="8" fillId="2" borderId="1" xfId="0" applyFont="1" applyFill="1" applyBorder="1" applyAlignment="1">
      <alignment horizontal="center" vertical="center" readingOrder="2"/>
    </xf>
    <xf numFmtId="0" fontId="8" fillId="2" borderId="2" xfId="0" applyFont="1" applyFill="1" applyBorder="1" applyAlignment="1">
      <alignment horizontal="center" vertical="center" readingOrder="2"/>
    </xf>
    <xf numFmtId="0" fontId="8" fillId="2" borderId="3" xfId="0" applyFont="1" applyFill="1" applyBorder="1" applyAlignment="1">
      <alignment horizontal="center" vertical="center" readingOrder="2"/>
    </xf>
    <xf numFmtId="0" fontId="9" fillId="2" borderId="7" xfId="0" applyFont="1" applyFill="1" applyBorder="1" applyAlignment="1">
      <alignment horizontal="center" vertical="center" readingOrder="2"/>
    </xf>
    <xf numFmtId="0" fontId="9" fillId="2" borderId="4" xfId="0" applyFont="1" applyFill="1" applyBorder="1" applyAlignment="1">
      <alignment horizontal="center" vertical="center" readingOrder="2"/>
    </xf>
    <xf numFmtId="0" fontId="6" fillId="10" borderId="7" xfId="0" applyFont="1" applyFill="1" applyBorder="1" applyAlignment="1">
      <alignment horizontal="center" vertical="center" readingOrder="2"/>
    </xf>
    <xf numFmtId="0" fontId="6" fillId="10" borderId="4" xfId="0" applyFont="1" applyFill="1" applyBorder="1" applyAlignment="1">
      <alignment horizontal="center" vertical="center" readingOrder="2"/>
    </xf>
    <xf numFmtId="0" fontId="6" fillId="3" borderId="1" xfId="0" applyFont="1" applyFill="1" applyBorder="1" applyAlignment="1">
      <alignment horizontal="center" vertical="center" readingOrder="2"/>
    </xf>
    <xf numFmtId="0" fontId="6" fillId="3" borderId="2" xfId="0" applyFont="1" applyFill="1" applyBorder="1" applyAlignment="1">
      <alignment horizontal="center" vertical="center" readingOrder="2"/>
    </xf>
    <xf numFmtId="0" fontId="6" fillId="3" borderId="3" xfId="0" applyFont="1" applyFill="1" applyBorder="1" applyAlignment="1">
      <alignment horizontal="center" vertical="center" readingOrder="2"/>
    </xf>
    <xf numFmtId="0" fontId="18" fillId="0" borderId="0" xfId="1"/>
    <xf numFmtId="0" fontId="46" fillId="25" borderId="33" xfId="2" applyFont="1" applyFill="1" applyBorder="1" applyAlignment="1">
      <alignment horizontal="right" vertical="center" wrapText="1"/>
    </xf>
    <xf numFmtId="0" fontId="47" fillId="25" borderId="38" xfId="2" applyFont="1" applyFill="1" applyBorder="1" applyAlignment="1">
      <alignment horizontal="right" vertical="center" wrapText="1"/>
    </xf>
    <xf numFmtId="0" fontId="47" fillId="25" borderId="39" xfId="2" applyFont="1" applyFill="1" applyBorder="1" applyAlignment="1">
      <alignment horizontal="right" vertical="center" wrapText="1"/>
    </xf>
    <xf numFmtId="0" fontId="47" fillId="25" borderId="40" xfId="2" applyFont="1" applyFill="1" applyBorder="1" applyAlignment="1">
      <alignment horizontal="right" vertical="center" wrapText="1"/>
    </xf>
    <xf numFmtId="0" fontId="46" fillId="26" borderId="33" xfId="3" applyFont="1" applyFill="1" applyBorder="1" applyAlignment="1">
      <alignment horizontal="right" vertical="center" wrapText="1"/>
    </xf>
    <xf numFmtId="0" fontId="47" fillId="26" borderId="38" xfId="3" applyFont="1" applyFill="1" applyBorder="1" applyAlignment="1">
      <alignment horizontal="right" vertical="center" wrapText="1"/>
    </xf>
    <xf numFmtId="0" fontId="47" fillId="26" borderId="39" xfId="3" applyFont="1" applyFill="1" applyBorder="1" applyAlignment="1">
      <alignment horizontal="right" vertical="center" wrapText="1"/>
    </xf>
    <xf numFmtId="0" fontId="47" fillId="26" borderId="40" xfId="3" applyFont="1" applyFill="1" applyBorder="1" applyAlignment="1">
      <alignment horizontal="right" vertical="center" wrapText="1"/>
    </xf>
    <xf numFmtId="0" fontId="47" fillId="26" borderId="33" xfId="3" applyFont="1" applyFill="1" applyBorder="1" applyAlignment="1">
      <alignment horizontal="right" vertical="center" wrapText="1"/>
    </xf>
    <xf numFmtId="14" fontId="47" fillId="26" borderId="33" xfId="3" applyNumberFormat="1" applyFont="1" applyFill="1" applyBorder="1" applyAlignment="1">
      <alignment vertical="center" wrapText="1"/>
    </xf>
    <xf numFmtId="0" fontId="47" fillId="26" borderId="33" xfId="3" applyFont="1" applyFill="1" applyBorder="1" applyAlignment="1">
      <alignment vertical="center" wrapText="1"/>
    </xf>
    <xf numFmtId="0" fontId="48" fillId="0" borderId="0" xfId="0" applyFont="1"/>
    <xf numFmtId="0" fontId="47" fillId="0" borderId="41" xfId="0" applyFont="1" applyBorder="1" applyAlignment="1">
      <alignment vertical="center" wrapText="1"/>
    </xf>
    <xf numFmtId="0" fontId="47" fillId="0" borderId="42" xfId="0" applyFont="1" applyBorder="1" applyAlignment="1">
      <alignment vertical="center" wrapText="1"/>
    </xf>
    <xf numFmtId="0" fontId="47" fillId="0" borderId="43" xfId="0" applyFont="1" applyBorder="1" applyAlignment="1">
      <alignment vertical="center" wrapText="1"/>
    </xf>
    <xf numFmtId="0" fontId="47" fillId="0" borderId="44" xfId="0" applyFont="1" applyBorder="1" applyAlignment="1">
      <alignment vertical="center" wrapText="1"/>
    </xf>
    <xf numFmtId="0" fontId="47" fillId="0" borderId="45" xfId="0" applyFont="1" applyBorder="1"/>
    <xf numFmtId="0" fontId="47" fillId="0" borderId="46" xfId="0" applyFont="1" applyBorder="1" applyAlignment="1">
      <alignment vertical="center" wrapText="1"/>
    </xf>
    <xf numFmtId="0" fontId="47" fillId="0" borderId="47" xfId="0" applyFont="1" applyBorder="1" applyAlignment="1">
      <alignment vertical="center" wrapText="1"/>
    </xf>
    <xf numFmtId="0" fontId="47" fillId="26" borderId="48" xfId="0" applyFont="1" applyFill="1" applyBorder="1" applyAlignment="1">
      <alignment vertical="center" wrapText="1"/>
    </xf>
    <xf numFmtId="0" fontId="47" fillId="26" borderId="42" xfId="0" applyFont="1" applyFill="1" applyBorder="1" applyAlignment="1">
      <alignment vertical="center" wrapText="1"/>
    </xf>
    <xf numFmtId="0" fontId="47" fillId="26" borderId="43" xfId="0" applyFont="1" applyFill="1" applyBorder="1" applyAlignment="1">
      <alignment vertical="center" wrapText="1"/>
    </xf>
    <xf numFmtId="0" fontId="47" fillId="26" borderId="44" xfId="0" applyFont="1" applyFill="1" applyBorder="1" applyAlignment="1">
      <alignment vertical="center" wrapText="1"/>
    </xf>
    <xf numFmtId="0" fontId="47" fillId="26" borderId="45" xfId="0" applyFont="1" applyFill="1" applyBorder="1"/>
    <xf numFmtId="0" fontId="47" fillId="26" borderId="49" xfId="0" applyFont="1" applyFill="1" applyBorder="1" applyAlignment="1">
      <alignment vertical="center" wrapText="1"/>
    </xf>
    <xf numFmtId="0" fontId="47" fillId="26" borderId="50" xfId="0" applyFont="1" applyFill="1" applyBorder="1" applyAlignment="1">
      <alignment vertical="center" wrapText="1"/>
    </xf>
    <xf numFmtId="0" fontId="47" fillId="26" borderId="51" xfId="0" applyFont="1" applyFill="1" applyBorder="1" applyAlignment="1">
      <alignment vertical="center" wrapText="1"/>
    </xf>
    <xf numFmtId="0" fontId="47" fillId="26" borderId="52" xfId="0" applyFont="1" applyFill="1" applyBorder="1" applyAlignment="1">
      <alignment vertical="center" wrapText="1"/>
    </xf>
    <xf numFmtId="0" fontId="49" fillId="26" borderId="53" xfId="0" applyFont="1" applyFill="1" applyBorder="1" applyAlignment="1">
      <alignment vertical="center"/>
    </xf>
    <xf numFmtId="0" fontId="49" fillId="26" borderId="54" xfId="0" applyFont="1" applyFill="1" applyBorder="1" applyAlignment="1">
      <alignment vertical="center"/>
    </xf>
    <xf numFmtId="0" fontId="49" fillId="26" borderId="55" xfId="0" applyFont="1" applyFill="1" applyBorder="1" applyAlignment="1">
      <alignment vertical="center"/>
    </xf>
    <xf numFmtId="0" fontId="49" fillId="26" borderId="56" xfId="0" applyFont="1" applyFill="1" applyBorder="1"/>
  </cellXfs>
  <cellStyles count="4">
    <cellStyle name="20% - تمييز5" xfId="3" builtinId="46"/>
    <cellStyle name="60% - تمييز4" xfId="2" builtinId="4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workbookViewId="0">
      <selection activeCell="B3" sqref="B3"/>
    </sheetView>
  </sheetViews>
  <sheetFormatPr defaultRowHeight="14.25" x14ac:dyDescent="0.2"/>
  <cols>
    <col min="1" max="1" width="22.125" customWidth="1"/>
    <col min="2" max="2" width="49.625" customWidth="1"/>
    <col min="3" max="3" width="33.5" customWidth="1"/>
    <col min="4" max="4" width="38.75" customWidth="1"/>
  </cols>
  <sheetData>
    <row r="1" spans="1:4" ht="46.5" x14ac:dyDescent="0.2">
      <c r="A1" s="164" t="s">
        <v>85</v>
      </c>
      <c r="B1" s="165" t="s">
        <v>105</v>
      </c>
      <c r="C1" s="166"/>
      <c r="D1" s="167"/>
    </row>
    <row r="2" spans="1:4" ht="46.5" x14ac:dyDescent="0.2">
      <c r="A2" s="168" t="s">
        <v>86</v>
      </c>
      <c r="B2" s="169" t="s">
        <v>106</v>
      </c>
      <c r="C2" s="170"/>
      <c r="D2" s="171"/>
    </row>
    <row r="3" spans="1:4" ht="23.25" x14ac:dyDescent="0.2">
      <c r="A3" s="168" t="s">
        <v>87</v>
      </c>
      <c r="B3" s="172" t="s">
        <v>111</v>
      </c>
      <c r="C3" s="168" t="s">
        <v>88</v>
      </c>
      <c r="D3" s="172" t="s">
        <v>107</v>
      </c>
    </row>
    <row r="4" spans="1:4" ht="23.25" x14ac:dyDescent="0.2">
      <c r="A4" s="168" t="s">
        <v>89</v>
      </c>
      <c r="B4" s="169" t="s">
        <v>108</v>
      </c>
      <c r="C4" s="170"/>
      <c r="D4" s="171"/>
    </row>
    <row r="5" spans="1:4" ht="23.25" x14ac:dyDescent="0.2">
      <c r="A5" s="168" t="s">
        <v>90</v>
      </c>
      <c r="B5" s="173">
        <v>45882</v>
      </c>
      <c r="C5" s="168" t="s">
        <v>91</v>
      </c>
      <c r="D5" s="172" t="s">
        <v>92</v>
      </c>
    </row>
    <row r="6" spans="1:4" ht="46.5" x14ac:dyDescent="0.2">
      <c r="A6" s="168" t="s">
        <v>93</v>
      </c>
      <c r="B6" s="172"/>
      <c r="C6" s="168" t="s">
        <v>94</v>
      </c>
      <c r="D6" s="172" t="s">
        <v>95</v>
      </c>
    </row>
    <row r="7" spans="1:4" ht="23.25" x14ac:dyDescent="0.2">
      <c r="A7" s="168" t="s">
        <v>96</v>
      </c>
      <c r="B7" s="172"/>
      <c r="C7" s="168" t="s">
        <v>97</v>
      </c>
      <c r="D7" s="172" t="s">
        <v>98</v>
      </c>
    </row>
    <row r="8" spans="1:4" ht="46.5" x14ac:dyDescent="0.2">
      <c r="A8" s="168" t="s">
        <v>99</v>
      </c>
      <c r="B8" s="174">
        <v>2025</v>
      </c>
      <c r="C8" s="168" t="s">
        <v>100</v>
      </c>
      <c r="D8" s="172" t="s">
        <v>109</v>
      </c>
    </row>
    <row r="9" spans="1:4" ht="46.5" x14ac:dyDescent="0.2">
      <c r="A9" s="168" t="s">
        <v>101</v>
      </c>
      <c r="B9" s="172"/>
      <c r="C9" s="168" t="s">
        <v>102</v>
      </c>
      <c r="D9" s="172" t="s">
        <v>110</v>
      </c>
    </row>
    <row r="10" spans="1:4" ht="23.25" x14ac:dyDescent="0.2">
      <c r="A10" s="168" t="s">
        <v>103</v>
      </c>
      <c r="B10" s="169" t="s">
        <v>104</v>
      </c>
      <c r="C10" s="170"/>
      <c r="D10" s="171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rightToLeft="1" tabSelected="1" workbookViewId="0">
      <selection activeCell="B6" sqref="B6"/>
    </sheetView>
  </sheetViews>
  <sheetFormatPr defaultRowHeight="14.25" x14ac:dyDescent="0.2"/>
  <cols>
    <col min="1" max="1" width="5.625" customWidth="1"/>
    <col min="2" max="2" width="21.875" customWidth="1"/>
    <col min="3" max="3" width="29.125" customWidth="1"/>
    <col min="4" max="4" width="19.5" customWidth="1"/>
    <col min="5" max="5" width="28.125" customWidth="1"/>
  </cols>
  <sheetData>
    <row r="1" spans="1:5" ht="23.25" x14ac:dyDescent="0.35">
      <c r="A1" s="195" t="s">
        <v>127</v>
      </c>
      <c r="B1" s="193" t="s">
        <v>126</v>
      </c>
      <c r="C1" s="194" t="s">
        <v>125</v>
      </c>
      <c r="D1" s="193" t="s">
        <v>124</v>
      </c>
      <c r="E1" s="192" t="s">
        <v>123</v>
      </c>
    </row>
    <row r="2" spans="1:5" ht="46.5" x14ac:dyDescent="0.35">
      <c r="A2" s="187">
        <v>1</v>
      </c>
      <c r="B2" s="186" t="s">
        <v>122</v>
      </c>
      <c r="C2" s="191" t="s">
        <v>128</v>
      </c>
      <c r="D2" s="190" t="s">
        <v>116</v>
      </c>
      <c r="E2" s="189" t="s">
        <v>112</v>
      </c>
    </row>
    <row r="3" spans="1:5" ht="46.5" x14ac:dyDescent="0.35">
      <c r="A3" s="187">
        <v>2</v>
      </c>
      <c r="B3" s="186" t="s">
        <v>121</v>
      </c>
      <c r="C3" s="186" t="s">
        <v>129</v>
      </c>
      <c r="D3" s="188" t="s">
        <v>113</v>
      </c>
      <c r="E3" s="183" t="s">
        <v>112</v>
      </c>
    </row>
    <row r="4" spans="1:5" ht="46.5" x14ac:dyDescent="0.35">
      <c r="A4" s="187">
        <v>4</v>
      </c>
      <c r="B4" s="186" t="s">
        <v>120</v>
      </c>
      <c r="C4" s="185" t="s">
        <v>119</v>
      </c>
      <c r="D4" s="184" t="s">
        <v>116</v>
      </c>
      <c r="E4" s="183" t="s">
        <v>112</v>
      </c>
    </row>
    <row r="5" spans="1:5" ht="46.5" x14ac:dyDescent="0.35">
      <c r="A5" s="187">
        <v>7</v>
      </c>
      <c r="B5" s="186" t="s">
        <v>118</v>
      </c>
      <c r="C5" s="185" t="s">
        <v>117</v>
      </c>
      <c r="D5" s="184" t="s">
        <v>116</v>
      </c>
      <c r="E5" s="183" t="s">
        <v>112</v>
      </c>
    </row>
    <row r="6" spans="1:5" ht="46.5" x14ac:dyDescent="0.35">
      <c r="A6" s="187">
        <v>8</v>
      </c>
      <c r="B6" s="186" t="s">
        <v>115</v>
      </c>
      <c r="C6" s="185" t="s">
        <v>114</v>
      </c>
      <c r="D6" s="184" t="s">
        <v>113</v>
      </c>
      <c r="E6" s="183" t="s">
        <v>112</v>
      </c>
    </row>
    <row r="7" spans="1:5" ht="23.25" x14ac:dyDescent="0.35">
      <c r="A7" s="180"/>
      <c r="B7" s="179"/>
      <c r="C7" s="178"/>
      <c r="D7" s="177"/>
      <c r="E7" s="182"/>
    </row>
    <row r="8" spans="1:5" ht="23.25" x14ac:dyDescent="0.35">
      <c r="A8" s="180"/>
      <c r="B8" s="179"/>
      <c r="C8" s="178"/>
      <c r="D8" s="177"/>
      <c r="E8" s="181"/>
    </row>
    <row r="9" spans="1:5" ht="23.25" x14ac:dyDescent="0.35">
      <c r="A9" s="180"/>
      <c r="B9" s="179"/>
      <c r="C9" s="178"/>
      <c r="D9" s="177"/>
      <c r="E9" s="176"/>
    </row>
    <row r="10" spans="1:5" ht="23.25" x14ac:dyDescent="0.35">
      <c r="A10" s="175"/>
      <c r="B10" s="175"/>
      <c r="C10" s="175"/>
      <c r="D10" s="175"/>
      <c r="E10" s="17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63"/>
  <sheetViews>
    <sheetView rightToLeft="1" topLeftCell="A34" zoomScale="70" zoomScaleNormal="70" workbookViewId="0">
      <selection activeCell="AM103" sqref="AM103"/>
    </sheetView>
  </sheetViews>
  <sheetFormatPr defaultRowHeight="20.25" x14ac:dyDescent="0.3"/>
  <cols>
    <col min="1" max="1" width="11.25" style="2" customWidth="1"/>
    <col min="2" max="4" width="6.125" style="2" customWidth="1"/>
    <col min="5" max="5" width="5.75" style="2" customWidth="1"/>
    <col min="6" max="6" width="5.875" style="2" customWidth="1"/>
    <col min="7" max="7" width="6.375" style="2" customWidth="1"/>
    <col min="8" max="10" width="6.125" style="2" customWidth="1"/>
    <col min="11" max="11" width="6.25" style="2" customWidth="1"/>
    <col min="12" max="12" width="6" style="2" customWidth="1"/>
    <col min="13" max="13" width="6.5" style="2" customWidth="1"/>
    <col min="14" max="15" width="6.25" style="2" customWidth="1"/>
    <col min="16" max="16" width="7" style="2" customWidth="1"/>
    <col min="17" max="17" width="7.5" style="2" customWidth="1"/>
    <col min="18" max="18" width="8.125" style="2" customWidth="1"/>
    <col min="19" max="20" width="9" style="2"/>
    <col min="21" max="21" width="11" style="2" customWidth="1"/>
    <col min="22" max="22" width="13.875" style="2" customWidth="1"/>
    <col min="23" max="23" width="15.5" style="2" bestFit="1" customWidth="1"/>
    <col min="24" max="26" width="9" style="2"/>
    <col min="27" max="27" width="11.125" style="2" bestFit="1" customWidth="1"/>
    <col min="28" max="38" width="9" style="2"/>
    <col min="39" max="39" width="28" style="2" customWidth="1"/>
    <col min="40" max="40" width="15.875" style="2" customWidth="1"/>
    <col min="41" max="16384" width="9" style="2"/>
  </cols>
  <sheetData>
    <row r="1" spans="1:40" ht="22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40" ht="24.75" x14ac:dyDescent="0.45">
      <c r="A2" s="100" t="s">
        <v>59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</row>
    <row r="3" spans="1:40" ht="22.5" thickBot="1" x14ac:dyDescent="0.4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40" ht="29.25" customHeight="1" thickTop="1" thickBot="1" x14ac:dyDescent="0.45">
      <c r="A4" s="84" t="s">
        <v>0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6"/>
      <c r="AM4" s="83"/>
      <c r="AN4" s="83"/>
    </row>
    <row r="5" spans="1:40" ht="29.25" customHeight="1" thickBot="1" x14ac:dyDescent="0.35">
      <c r="A5" s="87" t="s">
        <v>1</v>
      </c>
      <c r="B5" s="89" t="s">
        <v>2</v>
      </c>
      <c r="C5" s="90"/>
      <c r="D5" s="89" t="s">
        <v>3</v>
      </c>
      <c r="E5" s="90"/>
      <c r="F5" s="89" t="s">
        <v>4</v>
      </c>
      <c r="G5" s="90"/>
      <c r="H5" s="89" t="s">
        <v>5</v>
      </c>
      <c r="I5" s="90"/>
      <c r="J5" s="89" t="s">
        <v>6</v>
      </c>
      <c r="K5" s="90"/>
      <c r="L5" s="89" t="s">
        <v>7</v>
      </c>
      <c r="M5" s="90"/>
      <c r="N5" s="89" t="s">
        <v>8</v>
      </c>
      <c r="O5" s="90"/>
      <c r="P5" s="91" t="s">
        <v>9</v>
      </c>
      <c r="Q5" s="92"/>
      <c r="R5" s="4" t="s">
        <v>9</v>
      </c>
      <c r="AM5"/>
      <c r="AN5"/>
    </row>
    <row r="6" spans="1:40" ht="37.5" customHeight="1" thickBot="1" x14ac:dyDescent="0.4">
      <c r="A6" s="88"/>
      <c r="B6" s="5" t="s">
        <v>11</v>
      </c>
      <c r="C6" s="5" t="s">
        <v>12</v>
      </c>
      <c r="D6" s="5" t="s">
        <v>11</v>
      </c>
      <c r="E6" s="5" t="s">
        <v>12</v>
      </c>
      <c r="F6" s="5" t="s">
        <v>11</v>
      </c>
      <c r="G6" s="5" t="s">
        <v>12</v>
      </c>
      <c r="H6" s="5" t="s">
        <v>11</v>
      </c>
      <c r="I6" s="5" t="s">
        <v>12</v>
      </c>
      <c r="J6" s="5" t="s">
        <v>11</v>
      </c>
      <c r="K6" s="5" t="s">
        <v>12</v>
      </c>
      <c r="L6" s="5" t="s">
        <v>11</v>
      </c>
      <c r="M6" s="5" t="s">
        <v>12</v>
      </c>
      <c r="N6" s="5" t="s">
        <v>11</v>
      </c>
      <c r="O6" s="5" t="s">
        <v>12</v>
      </c>
      <c r="P6" s="6" t="s">
        <v>11</v>
      </c>
      <c r="Q6" s="7" t="s">
        <v>12</v>
      </c>
      <c r="R6" s="8" t="s">
        <v>10</v>
      </c>
      <c r="AM6" s="79"/>
      <c r="AN6" s="79"/>
    </row>
    <row r="7" spans="1:40" ht="39" customHeight="1" thickBot="1" x14ac:dyDescent="0.4">
      <c r="A7" s="9" t="s">
        <v>13</v>
      </c>
      <c r="B7" s="10">
        <v>26</v>
      </c>
      <c r="C7" s="10">
        <v>8</v>
      </c>
      <c r="D7" s="10">
        <v>0</v>
      </c>
      <c r="E7" s="10">
        <v>0</v>
      </c>
      <c r="F7" s="10">
        <v>2</v>
      </c>
      <c r="G7" s="10">
        <v>1</v>
      </c>
      <c r="H7" s="10">
        <v>0</v>
      </c>
      <c r="I7" s="10">
        <v>1</v>
      </c>
      <c r="J7" s="10">
        <v>0</v>
      </c>
      <c r="K7" s="10">
        <v>0</v>
      </c>
      <c r="L7" s="10">
        <v>3</v>
      </c>
      <c r="M7" s="10">
        <v>0</v>
      </c>
      <c r="N7" s="10">
        <v>0</v>
      </c>
      <c r="O7" s="10">
        <v>1</v>
      </c>
      <c r="P7" s="10">
        <f>SUM(N7,L7,J7,H7,F7,D7,B7)</f>
        <v>31</v>
      </c>
      <c r="Q7" s="10">
        <f>SUM(O7,M7,K7,I7,G7,E7,C7)</f>
        <v>11</v>
      </c>
      <c r="R7" s="11">
        <f>SUM(P7:Q7)</f>
        <v>42</v>
      </c>
      <c r="AM7" s="79"/>
      <c r="AN7" s="79"/>
    </row>
    <row r="8" spans="1:40" ht="30.75" customHeight="1" thickBot="1" x14ac:dyDescent="0.4">
      <c r="A8" s="9" t="s">
        <v>14</v>
      </c>
      <c r="B8" s="10">
        <v>72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f t="shared" ref="P8:P13" si="0">SUM(N8,L8,J8,H8,F8,D8,B8)</f>
        <v>72</v>
      </c>
      <c r="Q8" s="10">
        <f t="shared" ref="Q8:Q13" si="1">SUM(O8,M8,K8,I8,G8,E8,C8)</f>
        <v>0</v>
      </c>
      <c r="R8" s="11">
        <f t="shared" ref="R8:R13" si="2">SUM(P8:Q8)</f>
        <v>72</v>
      </c>
      <c r="AM8" s="79"/>
      <c r="AN8" s="79"/>
    </row>
    <row r="9" spans="1:40" ht="28.5" customHeight="1" thickBot="1" x14ac:dyDescent="0.4">
      <c r="A9" s="9" t="s">
        <v>48</v>
      </c>
      <c r="B9" s="10">
        <v>17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f t="shared" si="0"/>
        <v>17</v>
      </c>
      <c r="Q9" s="10">
        <f t="shared" si="1"/>
        <v>0</v>
      </c>
      <c r="R9" s="11">
        <f t="shared" si="2"/>
        <v>17</v>
      </c>
      <c r="AM9" s="79"/>
      <c r="AN9" s="79"/>
    </row>
    <row r="10" spans="1:40" ht="28.5" customHeight="1" thickBot="1" x14ac:dyDescent="0.35">
      <c r="A10" s="9" t="s">
        <v>15</v>
      </c>
      <c r="B10" s="10">
        <v>10</v>
      </c>
      <c r="C10" s="10">
        <v>13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f t="shared" si="0"/>
        <v>10</v>
      </c>
      <c r="Q10" s="10">
        <f t="shared" si="1"/>
        <v>13</v>
      </c>
      <c r="R10" s="11">
        <f t="shared" si="2"/>
        <v>23</v>
      </c>
    </row>
    <row r="11" spans="1:40" ht="33.75" customHeight="1" thickBot="1" x14ac:dyDescent="0.35">
      <c r="A11" s="9" t="s">
        <v>16</v>
      </c>
      <c r="B11" s="10">
        <v>10</v>
      </c>
      <c r="C11" s="10">
        <v>6</v>
      </c>
      <c r="D11" s="10">
        <v>0</v>
      </c>
      <c r="E11" s="10">
        <v>0</v>
      </c>
      <c r="F11" s="10">
        <v>0</v>
      </c>
      <c r="G11" s="10">
        <v>1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2</v>
      </c>
      <c r="N11" s="10">
        <v>0</v>
      </c>
      <c r="O11" s="10">
        <v>0</v>
      </c>
      <c r="P11" s="10">
        <f t="shared" si="0"/>
        <v>10</v>
      </c>
      <c r="Q11" s="10">
        <f t="shared" si="1"/>
        <v>9</v>
      </c>
      <c r="R11" s="11">
        <f t="shared" si="2"/>
        <v>19</v>
      </c>
    </row>
    <row r="12" spans="1:40" ht="33" customHeight="1" thickBot="1" x14ac:dyDescent="0.35">
      <c r="A12" s="9" t="s">
        <v>43</v>
      </c>
      <c r="B12" s="10">
        <v>10</v>
      </c>
      <c r="C12" s="10">
        <v>8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f t="shared" si="0"/>
        <v>10</v>
      </c>
      <c r="Q12" s="10">
        <f t="shared" si="1"/>
        <v>8</v>
      </c>
      <c r="R12" s="11">
        <f t="shared" si="2"/>
        <v>18</v>
      </c>
    </row>
    <row r="13" spans="1:40" ht="34.5" customHeight="1" thickBot="1" x14ac:dyDescent="0.35">
      <c r="A13" s="9" t="s">
        <v>42</v>
      </c>
      <c r="B13" s="10">
        <v>10</v>
      </c>
      <c r="C13" s="10">
        <v>2</v>
      </c>
      <c r="D13" s="10">
        <v>1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3</v>
      </c>
      <c r="O13" s="10">
        <v>0</v>
      </c>
      <c r="P13" s="10">
        <f t="shared" si="0"/>
        <v>14</v>
      </c>
      <c r="Q13" s="10">
        <f t="shared" si="1"/>
        <v>2</v>
      </c>
      <c r="R13" s="11">
        <f t="shared" si="2"/>
        <v>16</v>
      </c>
    </row>
    <row r="14" spans="1:40" ht="32.25" customHeight="1" thickBot="1" x14ac:dyDescent="0.35">
      <c r="A14" s="12" t="s">
        <v>19</v>
      </c>
      <c r="B14" s="13">
        <f>SUM(B7:B13)</f>
        <v>155</v>
      </c>
      <c r="C14" s="13">
        <f t="shared" ref="C14:R14" si="3">SUM(C7:C13)</f>
        <v>37</v>
      </c>
      <c r="D14" s="13">
        <f t="shared" si="3"/>
        <v>1</v>
      </c>
      <c r="E14" s="13">
        <f t="shared" si="3"/>
        <v>0</v>
      </c>
      <c r="F14" s="13">
        <f t="shared" si="3"/>
        <v>2</v>
      </c>
      <c r="G14" s="13">
        <f t="shared" si="3"/>
        <v>2</v>
      </c>
      <c r="H14" s="13">
        <f t="shared" si="3"/>
        <v>0</v>
      </c>
      <c r="I14" s="13">
        <f t="shared" si="3"/>
        <v>1</v>
      </c>
      <c r="J14" s="13">
        <f t="shared" si="3"/>
        <v>0</v>
      </c>
      <c r="K14" s="13">
        <f t="shared" si="3"/>
        <v>0</v>
      </c>
      <c r="L14" s="13">
        <f t="shared" si="3"/>
        <v>3</v>
      </c>
      <c r="M14" s="13">
        <f t="shared" si="3"/>
        <v>2</v>
      </c>
      <c r="N14" s="13">
        <f t="shared" si="3"/>
        <v>3</v>
      </c>
      <c r="O14" s="13">
        <f t="shared" si="3"/>
        <v>1</v>
      </c>
      <c r="P14" s="13">
        <f t="shared" si="3"/>
        <v>164</v>
      </c>
      <c r="Q14" s="13">
        <f t="shared" si="3"/>
        <v>43</v>
      </c>
      <c r="R14" s="19">
        <f t="shared" si="3"/>
        <v>207</v>
      </c>
    </row>
    <row r="15" spans="1:40" ht="21" thickTop="1" x14ac:dyDescent="0.3"/>
    <row r="17" spans="1:39" x14ac:dyDescent="0.3">
      <c r="A17"/>
      <c r="B17" s="15"/>
      <c r="C17" s="16"/>
      <c r="D17"/>
      <c r="E17"/>
      <c r="F17"/>
      <c r="G17"/>
      <c r="H17"/>
      <c r="I17" s="17"/>
      <c r="J17" s="18"/>
      <c r="K17"/>
      <c r="L17"/>
      <c r="M17"/>
      <c r="N17"/>
      <c r="O17"/>
      <c r="P17" s="17"/>
      <c r="Q17" s="18"/>
      <c r="R17"/>
    </row>
    <row r="20" spans="1:39" ht="22.5" customHeight="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39" ht="24.75" x14ac:dyDescent="0.45">
      <c r="A21" s="100" t="s">
        <v>60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</row>
    <row r="22" spans="1:39" ht="22.5" thickBot="1" x14ac:dyDescent="0.4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</row>
    <row r="23" spans="1:39" ht="29.25" customHeight="1" thickTop="1" thickBot="1" x14ac:dyDescent="0.35">
      <c r="A23" s="84" t="s">
        <v>0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6"/>
    </row>
    <row r="24" spans="1:39" ht="29.25" customHeight="1" thickBot="1" x14ac:dyDescent="0.35">
      <c r="A24" s="87" t="s">
        <v>1</v>
      </c>
      <c r="B24" s="89" t="s">
        <v>2</v>
      </c>
      <c r="C24" s="90"/>
      <c r="D24" s="89" t="s">
        <v>3</v>
      </c>
      <c r="E24" s="90"/>
      <c r="F24" s="89" t="s">
        <v>4</v>
      </c>
      <c r="G24" s="90"/>
      <c r="H24" s="89" t="s">
        <v>5</v>
      </c>
      <c r="I24" s="90"/>
      <c r="J24" s="89" t="s">
        <v>6</v>
      </c>
      <c r="K24" s="90"/>
      <c r="L24" s="89" t="s">
        <v>7</v>
      </c>
      <c r="M24" s="90"/>
      <c r="N24" s="89" t="s">
        <v>8</v>
      </c>
      <c r="O24" s="90"/>
      <c r="P24" s="91" t="s">
        <v>9</v>
      </c>
      <c r="Q24" s="92"/>
      <c r="R24" s="4" t="s">
        <v>9</v>
      </c>
    </row>
    <row r="25" spans="1:39" ht="37.5" customHeight="1" thickBot="1" x14ac:dyDescent="0.35">
      <c r="A25" s="88"/>
      <c r="B25" s="5" t="s">
        <v>11</v>
      </c>
      <c r="C25" s="5" t="s">
        <v>12</v>
      </c>
      <c r="D25" s="5" t="s">
        <v>11</v>
      </c>
      <c r="E25" s="5" t="s">
        <v>12</v>
      </c>
      <c r="F25" s="5" t="s">
        <v>11</v>
      </c>
      <c r="G25" s="5" t="s">
        <v>12</v>
      </c>
      <c r="H25" s="5" t="s">
        <v>11</v>
      </c>
      <c r="I25" s="5" t="s">
        <v>12</v>
      </c>
      <c r="J25" s="5" t="s">
        <v>11</v>
      </c>
      <c r="K25" s="5" t="s">
        <v>12</v>
      </c>
      <c r="L25" s="5" t="s">
        <v>11</v>
      </c>
      <c r="M25" s="5" t="s">
        <v>12</v>
      </c>
      <c r="N25" s="5" t="s">
        <v>11</v>
      </c>
      <c r="O25" s="5" t="s">
        <v>12</v>
      </c>
      <c r="P25" s="6" t="s">
        <v>11</v>
      </c>
      <c r="Q25" s="7" t="s">
        <v>12</v>
      </c>
      <c r="R25" s="8" t="s">
        <v>10</v>
      </c>
    </row>
    <row r="26" spans="1:39" ht="39" customHeight="1" thickBot="1" x14ac:dyDescent="0.35">
      <c r="A26" s="9" t="s">
        <v>13</v>
      </c>
      <c r="B26" s="10">
        <v>28</v>
      </c>
      <c r="C26" s="10">
        <v>16</v>
      </c>
      <c r="D26" s="10">
        <v>0</v>
      </c>
      <c r="E26" s="10">
        <v>0</v>
      </c>
      <c r="F26" s="10">
        <v>0</v>
      </c>
      <c r="G26" s="10">
        <v>1</v>
      </c>
      <c r="H26" s="10">
        <v>0</v>
      </c>
      <c r="I26" s="10">
        <v>4</v>
      </c>
      <c r="J26" s="10">
        <v>0</v>
      </c>
      <c r="K26" s="10">
        <v>0</v>
      </c>
      <c r="L26" s="10">
        <v>4</v>
      </c>
      <c r="M26" s="10">
        <v>1</v>
      </c>
      <c r="N26" s="10">
        <v>2</v>
      </c>
      <c r="O26" s="10">
        <v>1</v>
      </c>
      <c r="P26" s="10">
        <f>SUM(N26,L26,J26,H26,F26,D26,B26)</f>
        <v>34</v>
      </c>
      <c r="Q26" s="10">
        <f>SUM(O26,M26,K26,I26,G26,E26,C26)</f>
        <v>23</v>
      </c>
      <c r="R26" s="11">
        <f>SUM(P26:Q26)</f>
        <v>57</v>
      </c>
    </row>
    <row r="27" spans="1:39" ht="30.75" customHeight="1" thickBot="1" x14ac:dyDescent="0.35">
      <c r="A27" s="9" t="s">
        <v>14</v>
      </c>
      <c r="B27" s="10">
        <v>73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f t="shared" ref="P27:P32" si="4">SUM(N27,L27,J27,H27,F27,D27,B27)</f>
        <v>73</v>
      </c>
      <c r="Q27" s="10">
        <f t="shared" ref="Q27:Q32" si="5">SUM(O27,M27,K27,I27,G27,E27,C27)</f>
        <v>0</v>
      </c>
      <c r="R27" s="11">
        <f t="shared" ref="R27:R32" si="6">SUM(P27:Q27)</f>
        <v>73</v>
      </c>
    </row>
    <row r="28" spans="1:39" ht="28.5" customHeight="1" thickBot="1" x14ac:dyDescent="0.35">
      <c r="A28" s="9" t="s">
        <v>48</v>
      </c>
      <c r="B28" s="10">
        <v>26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f t="shared" si="4"/>
        <v>26</v>
      </c>
      <c r="Q28" s="10">
        <f t="shared" si="5"/>
        <v>0</v>
      </c>
      <c r="R28" s="11">
        <f t="shared" si="6"/>
        <v>26</v>
      </c>
    </row>
    <row r="29" spans="1:39" ht="28.5" customHeight="1" thickBot="1" x14ac:dyDescent="0.35">
      <c r="A29" s="9" t="s">
        <v>15</v>
      </c>
      <c r="B29" s="10">
        <v>7</v>
      </c>
      <c r="C29" s="10">
        <v>7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1</v>
      </c>
      <c r="P29" s="10">
        <f t="shared" si="4"/>
        <v>7</v>
      </c>
      <c r="Q29" s="10">
        <f t="shared" si="5"/>
        <v>8</v>
      </c>
      <c r="R29" s="11">
        <f t="shared" si="6"/>
        <v>15</v>
      </c>
    </row>
    <row r="30" spans="1:39" ht="33.75" customHeight="1" thickBot="1" x14ac:dyDescent="0.35">
      <c r="A30" s="9" t="s">
        <v>16</v>
      </c>
      <c r="B30" s="10">
        <v>8</v>
      </c>
      <c r="C30" s="10">
        <v>5</v>
      </c>
      <c r="D30" s="10">
        <v>0</v>
      </c>
      <c r="E30" s="10">
        <v>0</v>
      </c>
      <c r="F30" s="10">
        <v>0</v>
      </c>
      <c r="G30" s="10">
        <v>0</v>
      </c>
      <c r="H30" s="10">
        <v>1</v>
      </c>
      <c r="I30" s="10">
        <v>0</v>
      </c>
      <c r="J30" s="10">
        <v>0</v>
      </c>
      <c r="K30" s="10">
        <v>0</v>
      </c>
      <c r="L30" s="10">
        <v>1</v>
      </c>
      <c r="M30" s="10">
        <v>0</v>
      </c>
      <c r="N30" s="10">
        <v>2</v>
      </c>
      <c r="O30" s="10">
        <v>0</v>
      </c>
      <c r="P30" s="10">
        <f t="shared" si="4"/>
        <v>12</v>
      </c>
      <c r="Q30" s="10">
        <f t="shared" si="5"/>
        <v>5</v>
      </c>
      <c r="R30" s="11">
        <f t="shared" si="6"/>
        <v>17</v>
      </c>
    </row>
    <row r="31" spans="1:39" ht="33" customHeight="1" thickTop="1" thickBot="1" x14ac:dyDescent="0.35">
      <c r="A31" s="9" t="s">
        <v>18</v>
      </c>
      <c r="B31" s="10">
        <v>9</v>
      </c>
      <c r="C31" s="10">
        <v>10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2</v>
      </c>
      <c r="N31" s="10">
        <v>1</v>
      </c>
      <c r="O31" s="10">
        <v>0</v>
      </c>
      <c r="P31" s="10">
        <f t="shared" si="4"/>
        <v>10</v>
      </c>
      <c r="Q31" s="10">
        <f t="shared" si="5"/>
        <v>12</v>
      </c>
      <c r="R31" s="11">
        <f t="shared" si="6"/>
        <v>22</v>
      </c>
      <c r="V31" s="80" t="s">
        <v>81</v>
      </c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2"/>
    </row>
    <row r="32" spans="1:39" ht="34.5" customHeight="1" thickTop="1" thickBot="1" x14ac:dyDescent="0.9">
      <c r="A32" s="9" t="s">
        <v>42</v>
      </c>
      <c r="B32" s="10">
        <v>6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1</v>
      </c>
      <c r="M32" s="10">
        <v>0</v>
      </c>
      <c r="N32" s="10">
        <v>0</v>
      </c>
      <c r="O32" s="10">
        <v>0</v>
      </c>
      <c r="P32" s="10">
        <f t="shared" si="4"/>
        <v>7</v>
      </c>
      <c r="Q32" s="10">
        <f t="shared" si="5"/>
        <v>0</v>
      </c>
      <c r="R32" s="11">
        <f t="shared" si="6"/>
        <v>7</v>
      </c>
      <c r="V32" s="93" t="s">
        <v>54</v>
      </c>
      <c r="W32" s="95" t="s">
        <v>2</v>
      </c>
      <c r="X32" s="96"/>
      <c r="Y32" s="96" t="s">
        <v>3</v>
      </c>
      <c r="Z32" s="96"/>
      <c r="AA32" s="96" t="s">
        <v>4</v>
      </c>
      <c r="AB32" s="96"/>
      <c r="AC32" s="96" t="s">
        <v>5</v>
      </c>
      <c r="AD32" s="96"/>
      <c r="AE32" s="96" t="s">
        <v>6</v>
      </c>
      <c r="AF32" s="96"/>
      <c r="AG32" s="96" t="s">
        <v>7</v>
      </c>
      <c r="AH32" s="96"/>
      <c r="AI32" s="96" t="s">
        <v>8</v>
      </c>
      <c r="AJ32" s="96"/>
      <c r="AK32" s="97" t="s">
        <v>9</v>
      </c>
      <c r="AL32" s="97"/>
      <c r="AM32" s="98" t="s">
        <v>55</v>
      </c>
    </row>
    <row r="33" spans="1:39" ht="32.25" customHeight="1" thickTop="1" thickBot="1" x14ac:dyDescent="0.35">
      <c r="A33" s="12" t="s">
        <v>19</v>
      </c>
      <c r="B33" s="13">
        <f>SUM(B26:B32)</f>
        <v>157</v>
      </c>
      <c r="C33" s="13">
        <f t="shared" ref="C33:R33" si="7">SUM(C26:C32)</f>
        <v>38</v>
      </c>
      <c r="D33" s="13">
        <f t="shared" si="7"/>
        <v>0</v>
      </c>
      <c r="E33" s="13">
        <f t="shared" si="7"/>
        <v>0</v>
      </c>
      <c r="F33" s="13">
        <f t="shared" si="7"/>
        <v>0</v>
      </c>
      <c r="G33" s="13">
        <f t="shared" si="7"/>
        <v>1</v>
      </c>
      <c r="H33" s="13">
        <f t="shared" si="7"/>
        <v>1</v>
      </c>
      <c r="I33" s="13">
        <f t="shared" si="7"/>
        <v>4</v>
      </c>
      <c r="J33" s="13">
        <f t="shared" si="7"/>
        <v>0</v>
      </c>
      <c r="K33" s="13">
        <f t="shared" si="7"/>
        <v>0</v>
      </c>
      <c r="L33" s="13">
        <f t="shared" si="7"/>
        <v>6</v>
      </c>
      <c r="M33" s="13">
        <f t="shared" si="7"/>
        <v>3</v>
      </c>
      <c r="N33" s="13">
        <f t="shared" si="7"/>
        <v>5</v>
      </c>
      <c r="O33" s="13">
        <f t="shared" si="7"/>
        <v>2</v>
      </c>
      <c r="P33" s="13">
        <f t="shared" si="7"/>
        <v>169</v>
      </c>
      <c r="Q33" s="13">
        <f t="shared" si="7"/>
        <v>48</v>
      </c>
      <c r="R33" s="19">
        <f t="shared" si="7"/>
        <v>217</v>
      </c>
      <c r="V33" s="94"/>
      <c r="W33" s="53" t="s">
        <v>11</v>
      </c>
      <c r="X33" s="42" t="s">
        <v>12</v>
      </c>
      <c r="Y33" s="43" t="s">
        <v>11</v>
      </c>
      <c r="Z33" s="42" t="s">
        <v>12</v>
      </c>
      <c r="AA33" s="43" t="s">
        <v>11</v>
      </c>
      <c r="AB33" s="42" t="s">
        <v>12</v>
      </c>
      <c r="AC33" s="43" t="s">
        <v>11</v>
      </c>
      <c r="AD33" s="42" t="s">
        <v>12</v>
      </c>
      <c r="AE33" s="43" t="s">
        <v>11</v>
      </c>
      <c r="AF33" s="42" t="s">
        <v>12</v>
      </c>
      <c r="AG33" s="43" t="s">
        <v>11</v>
      </c>
      <c r="AH33" s="42" t="s">
        <v>12</v>
      </c>
      <c r="AI33" s="43" t="s">
        <v>11</v>
      </c>
      <c r="AJ33" s="42" t="s">
        <v>12</v>
      </c>
      <c r="AK33" s="44" t="s">
        <v>11</v>
      </c>
      <c r="AL33" s="45" t="s">
        <v>12</v>
      </c>
      <c r="AM33" s="99"/>
    </row>
    <row r="34" spans="1:39" ht="34.5" thickTop="1" x14ac:dyDescent="0.3">
      <c r="V34" s="75" t="s">
        <v>41</v>
      </c>
      <c r="W34" s="47">
        <f>B45+B26+B7</f>
        <v>71</v>
      </c>
      <c r="X34" s="47">
        <f>C45+C26+C7</f>
        <v>33</v>
      </c>
      <c r="Y34" s="47">
        <f>D45+D26+D7</f>
        <v>0</v>
      </c>
      <c r="Z34" s="47">
        <f>E45+E26+E7</f>
        <v>2</v>
      </c>
      <c r="AA34" s="47">
        <f>F45+F26+F7</f>
        <v>2</v>
      </c>
      <c r="AB34" s="47">
        <f>G45+G26+G7</f>
        <v>7</v>
      </c>
      <c r="AC34" s="47">
        <f>H45+H26+H7</f>
        <v>0</v>
      </c>
      <c r="AD34" s="47">
        <f>I45+I26+I7</f>
        <v>5</v>
      </c>
      <c r="AE34" s="47">
        <f>J45+J26+J7</f>
        <v>0</v>
      </c>
      <c r="AF34" s="47">
        <f>K45+K26+K7</f>
        <v>0</v>
      </c>
      <c r="AG34" s="47">
        <f>L45+L26+L7</f>
        <v>14</v>
      </c>
      <c r="AH34" s="47">
        <f>M45+M26+M7</f>
        <v>4</v>
      </c>
      <c r="AI34" s="47">
        <f>N45+N26+N7</f>
        <v>4</v>
      </c>
      <c r="AJ34" s="47">
        <f>O45+O26+O7</f>
        <v>4</v>
      </c>
      <c r="AK34" s="50">
        <f>P45+P26+P7</f>
        <v>91</v>
      </c>
      <c r="AL34" s="51">
        <f>Q45+Q26+Q7</f>
        <v>55</v>
      </c>
      <c r="AM34" s="71">
        <f>R45+R26+R7</f>
        <v>146</v>
      </c>
    </row>
    <row r="35" spans="1:39" ht="33.75" x14ac:dyDescent="0.3">
      <c r="V35" s="75" t="s">
        <v>14</v>
      </c>
      <c r="W35" s="47">
        <f>B8+B27+B46</f>
        <v>222</v>
      </c>
      <c r="X35" s="47">
        <f>C8+C27+C46</f>
        <v>0</v>
      </c>
      <c r="Y35" s="47">
        <f>D8+D27+D46</f>
        <v>0</v>
      </c>
      <c r="Z35" s="47">
        <f>E8+E27+E46</f>
        <v>0</v>
      </c>
      <c r="AA35" s="47">
        <f>F8+F27+F46</f>
        <v>0</v>
      </c>
      <c r="AB35" s="47">
        <f>G8+G27+G46</f>
        <v>0</v>
      </c>
      <c r="AC35" s="47">
        <f>H8+H27+H46</f>
        <v>0</v>
      </c>
      <c r="AD35" s="47">
        <f>I8+I27+I46</f>
        <v>0</v>
      </c>
      <c r="AE35" s="47">
        <f>J8+J27+J46</f>
        <v>0</v>
      </c>
      <c r="AF35" s="47">
        <f>K8+K27+K46</f>
        <v>0</v>
      </c>
      <c r="AG35" s="47">
        <f>L8+L27+L46</f>
        <v>0</v>
      </c>
      <c r="AH35" s="47">
        <f>M8+M27+M46</f>
        <v>0</v>
      </c>
      <c r="AI35" s="47">
        <f>N8+N27+N46</f>
        <v>0</v>
      </c>
      <c r="AJ35" s="47">
        <f>O8+O27+O46</f>
        <v>0</v>
      </c>
      <c r="AK35" s="50">
        <f>P8+P27+P46</f>
        <v>222</v>
      </c>
      <c r="AL35" s="51">
        <f>Q8+Q27+Q46</f>
        <v>0</v>
      </c>
      <c r="AM35" s="71">
        <f>R8+R27+R46</f>
        <v>222</v>
      </c>
    </row>
    <row r="36" spans="1:39" ht="33.75" x14ac:dyDescent="0.3">
      <c r="A36"/>
      <c r="B36" s="15"/>
      <c r="C36" s="16"/>
      <c r="D36"/>
      <c r="E36"/>
      <c r="F36"/>
      <c r="G36"/>
      <c r="H36"/>
      <c r="I36" s="17"/>
      <c r="J36" s="18"/>
      <c r="K36"/>
      <c r="L36"/>
      <c r="M36"/>
      <c r="N36"/>
      <c r="O36"/>
      <c r="P36" s="17"/>
      <c r="Q36" s="18"/>
      <c r="R36"/>
      <c r="V36" s="75" t="s">
        <v>48</v>
      </c>
      <c r="W36" s="47">
        <f>B9+B28+B47</f>
        <v>64</v>
      </c>
      <c r="X36" s="47">
        <f>C9+C28+C47</f>
        <v>0</v>
      </c>
      <c r="Y36" s="47">
        <f>D9+D28+D47</f>
        <v>0</v>
      </c>
      <c r="Z36" s="47">
        <f>E9+E28+E47</f>
        <v>0</v>
      </c>
      <c r="AA36" s="47">
        <f>F9+F28+F47</f>
        <v>0</v>
      </c>
      <c r="AB36" s="47">
        <f>G9+G28+G47</f>
        <v>0</v>
      </c>
      <c r="AC36" s="47">
        <f>H9+H28+H47</f>
        <v>0</v>
      </c>
      <c r="AD36" s="47">
        <f>I9+I28+I47</f>
        <v>0</v>
      </c>
      <c r="AE36" s="47">
        <f>J9+J28+J47</f>
        <v>0</v>
      </c>
      <c r="AF36" s="47">
        <f>K9+K28+K47</f>
        <v>0</v>
      </c>
      <c r="AG36" s="47">
        <f>L9+L28+L47</f>
        <v>0</v>
      </c>
      <c r="AH36" s="47">
        <f>M9+M28+M47</f>
        <v>0</v>
      </c>
      <c r="AI36" s="47">
        <f>N9+N28+N47</f>
        <v>2</v>
      </c>
      <c r="AJ36" s="47">
        <f>O9+O28+O47</f>
        <v>0</v>
      </c>
      <c r="AK36" s="50">
        <f>P9+P28+P47</f>
        <v>66</v>
      </c>
      <c r="AL36" s="51">
        <f>Q9+Q28+Q47</f>
        <v>0</v>
      </c>
      <c r="AM36" s="71">
        <f>R9+R28+R47</f>
        <v>66</v>
      </c>
    </row>
    <row r="37" spans="1:39" ht="33.75" x14ac:dyDescent="0.3">
      <c r="V37" s="75" t="s">
        <v>32</v>
      </c>
      <c r="W37" s="47">
        <f>B10+B29+B48</f>
        <v>24</v>
      </c>
      <c r="X37" s="47">
        <f>C10+C29+C48</f>
        <v>27</v>
      </c>
      <c r="Y37" s="47">
        <f>D10+D29+D48</f>
        <v>0</v>
      </c>
      <c r="Z37" s="47">
        <f>E10+E29+E48</f>
        <v>0</v>
      </c>
      <c r="AA37" s="47">
        <f>F10+F29+F48</f>
        <v>0</v>
      </c>
      <c r="AB37" s="47">
        <f>G10+G29+G48</f>
        <v>0</v>
      </c>
      <c r="AC37" s="47">
        <f>H10+H29+H48</f>
        <v>1</v>
      </c>
      <c r="AD37" s="47">
        <f>I10+I29+I48</f>
        <v>0</v>
      </c>
      <c r="AE37" s="47">
        <f>J10+J29+J48</f>
        <v>0</v>
      </c>
      <c r="AF37" s="47">
        <f>K10+K29+K48</f>
        <v>0</v>
      </c>
      <c r="AG37" s="47">
        <f>L10+L29+L48</f>
        <v>0</v>
      </c>
      <c r="AH37" s="47">
        <f>M10+M29+M48</f>
        <v>2</v>
      </c>
      <c r="AI37" s="47">
        <f>N10+N29+N48</f>
        <v>3</v>
      </c>
      <c r="AJ37" s="47">
        <f>O10+O29+O48</f>
        <v>3</v>
      </c>
      <c r="AK37" s="50">
        <f>P10+P29+P48</f>
        <v>28</v>
      </c>
      <c r="AL37" s="51">
        <f>Q10+Q29+Q48</f>
        <v>32</v>
      </c>
      <c r="AM37" s="71">
        <f>R10+R29+R48</f>
        <v>60</v>
      </c>
    </row>
    <row r="38" spans="1:39" ht="33.75" x14ac:dyDescent="0.3">
      <c r="V38" s="75" t="s">
        <v>16</v>
      </c>
      <c r="W38" s="47">
        <f>B11+B30+B49</f>
        <v>25</v>
      </c>
      <c r="X38" s="47">
        <f>C11+C30+C49</f>
        <v>16</v>
      </c>
      <c r="Y38" s="47">
        <f>D11+D30+D49</f>
        <v>0</v>
      </c>
      <c r="Z38" s="47">
        <f>E11+E30+E49</f>
        <v>0</v>
      </c>
      <c r="AA38" s="47">
        <f>F11+F30+F49</f>
        <v>0</v>
      </c>
      <c r="AB38" s="47">
        <f>G11+G30+G49</f>
        <v>2</v>
      </c>
      <c r="AC38" s="47">
        <f>H11+H30+H49</f>
        <v>1</v>
      </c>
      <c r="AD38" s="47">
        <f>I11+I30+I49</f>
        <v>0</v>
      </c>
      <c r="AE38" s="47">
        <f>J11+J30+J49</f>
        <v>0</v>
      </c>
      <c r="AF38" s="47">
        <f>K11+K30+K49</f>
        <v>0</v>
      </c>
      <c r="AG38" s="47">
        <f>L11+L30+L49</f>
        <v>2</v>
      </c>
      <c r="AH38" s="47">
        <f>M11+M30+M49</f>
        <v>2</v>
      </c>
      <c r="AI38" s="47">
        <f>N11+N30+N49</f>
        <v>4</v>
      </c>
      <c r="AJ38" s="47">
        <f>O11+O30+O49</f>
        <v>0</v>
      </c>
      <c r="AK38" s="50">
        <f>P11+P30+P49</f>
        <v>32</v>
      </c>
      <c r="AL38" s="51">
        <f>Q11+Q30+Q49</f>
        <v>20</v>
      </c>
      <c r="AM38" s="71">
        <f>R11+R30+R49</f>
        <v>52</v>
      </c>
    </row>
    <row r="39" spans="1:39" ht="22.5" customHeight="1" x14ac:dyDescent="0.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V39" s="73" t="s">
        <v>43</v>
      </c>
      <c r="W39" s="47">
        <f>B12+B31+B50</f>
        <v>35</v>
      </c>
      <c r="X39" s="47">
        <f>C12+C31+C50</f>
        <v>24</v>
      </c>
      <c r="Y39" s="47">
        <f>D12+D31+D50</f>
        <v>0</v>
      </c>
      <c r="Z39" s="47">
        <f>E12+E31+E50</f>
        <v>0</v>
      </c>
      <c r="AA39" s="47">
        <f>F12+F31+F50</f>
        <v>0</v>
      </c>
      <c r="AB39" s="47">
        <f>G12+G31+G50</f>
        <v>0</v>
      </c>
      <c r="AC39" s="47">
        <f>H12+H31+H50</f>
        <v>0</v>
      </c>
      <c r="AD39" s="47">
        <f>I12+I31+I50</f>
        <v>0</v>
      </c>
      <c r="AE39" s="47">
        <f>J12+J31+J50</f>
        <v>0</v>
      </c>
      <c r="AF39" s="47">
        <f>K12+K31+K50</f>
        <v>0</v>
      </c>
      <c r="AG39" s="47">
        <f>L12+L31+L50</f>
        <v>0</v>
      </c>
      <c r="AH39" s="47">
        <f>M12+M31+M50</f>
        <v>2</v>
      </c>
      <c r="AI39" s="47">
        <f>N12+N31+N50</f>
        <v>1</v>
      </c>
      <c r="AJ39" s="47">
        <f>O12+O31+O50</f>
        <v>2</v>
      </c>
      <c r="AK39" s="50">
        <f>P12+P31+P50</f>
        <v>36</v>
      </c>
      <c r="AL39" s="51">
        <f>Q12+Q31+Q50</f>
        <v>28</v>
      </c>
      <c r="AM39" s="71">
        <f>R12+R31+R50</f>
        <v>64</v>
      </c>
    </row>
    <row r="40" spans="1:39" ht="33" thickBot="1" x14ac:dyDescent="0.5">
      <c r="A40" s="100" t="s">
        <v>61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V40" s="74" t="s">
        <v>17</v>
      </c>
      <c r="W40" s="47">
        <f>B13+B32+B51</f>
        <v>19</v>
      </c>
      <c r="X40" s="47">
        <f>C13+C32+C51</f>
        <v>2</v>
      </c>
      <c r="Y40" s="47">
        <f>D13+D32+D51</f>
        <v>1</v>
      </c>
      <c r="Z40" s="47">
        <f>E13+E32+E51</f>
        <v>0</v>
      </c>
      <c r="AA40" s="47">
        <f>F13+F32+F51</f>
        <v>0</v>
      </c>
      <c r="AB40" s="47">
        <f>G13+G32+G51</f>
        <v>0</v>
      </c>
      <c r="AC40" s="47">
        <f>H13+H32+H51</f>
        <v>0</v>
      </c>
      <c r="AD40" s="47">
        <f>I13+I32+I51</f>
        <v>0</v>
      </c>
      <c r="AE40" s="47">
        <f>J13+J32+J51</f>
        <v>0</v>
      </c>
      <c r="AF40" s="47">
        <f>K13+K32+K51</f>
        <v>0</v>
      </c>
      <c r="AG40" s="47">
        <f>L13+L32+L51</f>
        <v>6</v>
      </c>
      <c r="AH40" s="47">
        <f>M13+M32+M51</f>
        <v>0</v>
      </c>
      <c r="AI40" s="47">
        <f>N13+N32+N51</f>
        <v>3</v>
      </c>
      <c r="AJ40" s="47">
        <f>O13+O32+O51</f>
        <v>0</v>
      </c>
      <c r="AK40" s="50">
        <f>P13+P32+P51</f>
        <v>29</v>
      </c>
      <c r="AL40" s="51">
        <f>Q13+Q32+Q51</f>
        <v>2</v>
      </c>
      <c r="AM40" s="71">
        <f>R13+R32+R51</f>
        <v>31</v>
      </c>
    </row>
    <row r="41" spans="1:39" ht="34.5" thickBot="1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V41" s="76" t="s">
        <v>56</v>
      </c>
      <c r="W41" s="47">
        <f>SUM(W34:W40)</f>
        <v>460</v>
      </c>
      <c r="X41" s="47">
        <f>SUM(X34:X40)</f>
        <v>102</v>
      </c>
      <c r="Y41" s="47">
        <f t="shared" ref="Y41:AM52" si="8">SUM(Y34:Y40)</f>
        <v>1</v>
      </c>
      <c r="Z41" s="47">
        <f t="shared" si="8"/>
        <v>2</v>
      </c>
      <c r="AA41" s="47">
        <f t="shared" si="8"/>
        <v>2</v>
      </c>
      <c r="AB41" s="47">
        <f t="shared" si="8"/>
        <v>9</v>
      </c>
      <c r="AC41" s="47">
        <f t="shared" si="8"/>
        <v>2</v>
      </c>
      <c r="AD41" s="47">
        <f t="shared" si="8"/>
        <v>5</v>
      </c>
      <c r="AE41" s="47">
        <f t="shared" si="8"/>
        <v>0</v>
      </c>
      <c r="AF41" s="47">
        <f t="shared" si="8"/>
        <v>0</v>
      </c>
      <c r="AG41" s="47">
        <f t="shared" si="8"/>
        <v>22</v>
      </c>
      <c r="AH41" s="47">
        <f t="shared" si="8"/>
        <v>10</v>
      </c>
      <c r="AI41" s="47">
        <f t="shared" si="8"/>
        <v>17</v>
      </c>
      <c r="AJ41" s="47">
        <f t="shared" si="8"/>
        <v>9</v>
      </c>
      <c r="AK41" s="50">
        <f t="shared" si="8"/>
        <v>504</v>
      </c>
      <c r="AL41" s="51">
        <f t="shared" si="8"/>
        <v>137</v>
      </c>
      <c r="AM41" s="71">
        <f>SUM(AM34:AM40)</f>
        <v>641</v>
      </c>
    </row>
    <row r="42" spans="1:39" ht="29.25" customHeight="1" thickTop="1" thickBot="1" x14ac:dyDescent="0.35">
      <c r="A42" s="84" t="s">
        <v>0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6"/>
    </row>
    <row r="43" spans="1:39" ht="29.25" customHeight="1" thickBot="1" x14ac:dyDescent="0.35">
      <c r="A43" s="87" t="s">
        <v>1</v>
      </c>
      <c r="B43" s="89" t="s">
        <v>2</v>
      </c>
      <c r="C43" s="90"/>
      <c r="D43" s="89" t="s">
        <v>3</v>
      </c>
      <c r="E43" s="90"/>
      <c r="F43" s="89" t="s">
        <v>4</v>
      </c>
      <c r="G43" s="90"/>
      <c r="H43" s="89" t="s">
        <v>5</v>
      </c>
      <c r="I43" s="90"/>
      <c r="J43" s="89" t="s">
        <v>6</v>
      </c>
      <c r="K43" s="90"/>
      <c r="L43" s="89" t="s">
        <v>7</v>
      </c>
      <c r="M43" s="90"/>
      <c r="N43" s="89" t="s">
        <v>8</v>
      </c>
      <c r="O43" s="90"/>
      <c r="P43" s="91" t="s">
        <v>9</v>
      </c>
      <c r="Q43" s="92"/>
      <c r="R43" s="4" t="s">
        <v>9</v>
      </c>
    </row>
    <row r="44" spans="1:39" ht="37.5" customHeight="1" thickBot="1" x14ac:dyDescent="0.35">
      <c r="A44" s="88"/>
      <c r="B44" s="5" t="s">
        <v>11</v>
      </c>
      <c r="C44" s="5" t="s">
        <v>12</v>
      </c>
      <c r="D44" s="5" t="s">
        <v>11</v>
      </c>
      <c r="E44" s="5" t="s">
        <v>12</v>
      </c>
      <c r="F44" s="5" t="s">
        <v>11</v>
      </c>
      <c r="G44" s="5" t="s">
        <v>12</v>
      </c>
      <c r="H44" s="5" t="s">
        <v>11</v>
      </c>
      <c r="I44" s="5" t="s">
        <v>12</v>
      </c>
      <c r="J44" s="5" t="s">
        <v>11</v>
      </c>
      <c r="K44" s="5" t="s">
        <v>12</v>
      </c>
      <c r="L44" s="5" t="s">
        <v>11</v>
      </c>
      <c r="M44" s="5" t="s">
        <v>12</v>
      </c>
      <c r="N44" s="5" t="s">
        <v>11</v>
      </c>
      <c r="O44" s="5" t="s">
        <v>12</v>
      </c>
      <c r="P44" s="6" t="s">
        <v>11</v>
      </c>
      <c r="Q44" s="7" t="s">
        <v>12</v>
      </c>
      <c r="R44" s="8" t="s">
        <v>10</v>
      </c>
    </row>
    <row r="45" spans="1:39" ht="39" customHeight="1" thickBot="1" x14ac:dyDescent="0.35">
      <c r="A45" s="9" t="s">
        <v>13</v>
      </c>
      <c r="B45" s="10">
        <v>17</v>
      </c>
      <c r="C45" s="10">
        <v>9</v>
      </c>
      <c r="D45" s="10">
        <v>0</v>
      </c>
      <c r="E45" s="10">
        <v>2</v>
      </c>
      <c r="F45" s="10">
        <v>0</v>
      </c>
      <c r="G45" s="10">
        <v>5</v>
      </c>
      <c r="H45" s="10">
        <v>0</v>
      </c>
      <c r="I45" s="10">
        <v>0</v>
      </c>
      <c r="J45" s="10">
        <v>0</v>
      </c>
      <c r="K45" s="10">
        <v>0</v>
      </c>
      <c r="L45" s="10">
        <v>7</v>
      </c>
      <c r="M45" s="10">
        <v>3</v>
      </c>
      <c r="N45" s="10">
        <v>2</v>
      </c>
      <c r="O45" s="10">
        <v>2</v>
      </c>
      <c r="P45" s="10">
        <f>SUM(N45,L45,J45,H45,F45,D45,B45)</f>
        <v>26</v>
      </c>
      <c r="Q45" s="10">
        <f>SUM(O45,M45,K45,I45,G45,E45,C45)</f>
        <v>21</v>
      </c>
      <c r="R45" s="11">
        <f>SUM(P45:Q45)</f>
        <v>47</v>
      </c>
    </row>
    <row r="46" spans="1:39" ht="30.75" customHeight="1" thickBot="1" x14ac:dyDescent="0.35">
      <c r="A46" s="9" t="s">
        <v>14</v>
      </c>
      <c r="B46" s="10">
        <v>77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f t="shared" ref="P46:P51" si="9">SUM(N46,L46,J46,H46,F46,D46,B46)</f>
        <v>77</v>
      </c>
      <c r="Q46" s="10">
        <f t="shared" ref="Q46:Q51" si="10">SUM(O46,M46,K46,I46,G46,E46,C46)</f>
        <v>0</v>
      </c>
      <c r="R46" s="11">
        <f t="shared" ref="R46:R51" si="11">SUM(P46:Q46)</f>
        <v>77</v>
      </c>
    </row>
    <row r="47" spans="1:39" ht="28.5" customHeight="1" thickBot="1" x14ac:dyDescent="0.35">
      <c r="A47" s="9" t="s">
        <v>49</v>
      </c>
      <c r="B47" s="10">
        <v>21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2</v>
      </c>
      <c r="O47" s="10">
        <v>0</v>
      </c>
      <c r="P47" s="10">
        <f t="shared" si="9"/>
        <v>23</v>
      </c>
      <c r="Q47" s="10">
        <f t="shared" si="10"/>
        <v>0</v>
      </c>
      <c r="R47" s="11">
        <f t="shared" si="11"/>
        <v>23</v>
      </c>
    </row>
    <row r="48" spans="1:39" ht="28.5" customHeight="1" thickBot="1" x14ac:dyDescent="0.35">
      <c r="A48" s="9" t="s">
        <v>15</v>
      </c>
      <c r="B48" s="10">
        <v>7</v>
      </c>
      <c r="C48" s="10">
        <v>7</v>
      </c>
      <c r="D48" s="10">
        <v>0</v>
      </c>
      <c r="E48" s="10">
        <v>0</v>
      </c>
      <c r="F48" s="10">
        <v>0</v>
      </c>
      <c r="G48" s="10">
        <v>0</v>
      </c>
      <c r="H48" s="10">
        <v>1</v>
      </c>
      <c r="I48" s="10">
        <v>0</v>
      </c>
      <c r="J48" s="10">
        <v>0</v>
      </c>
      <c r="K48" s="10">
        <v>0</v>
      </c>
      <c r="L48" s="10">
        <v>0</v>
      </c>
      <c r="M48" s="10">
        <v>2</v>
      </c>
      <c r="N48" s="10">
        <v>3</v>
      </c>
      <c r="O48" s="10">
        <v>2</v>
      </c>
      <c r="P48" s="10">
        <f t="shared" si="9"/>
        <v>11</v>
      </c>
      <c r="Q48" s="10">
        <f t="shared" si="10"/>
        <v>11</v>
      </c>
      <c r="R48" s="11">
        <f t="shared" si="11"/>
        <v>22</v>
      </c>
    </row>
    <row r="49" spans="1:18" ht="33.75" customHeight="1" thickBot="1" x14ac:dyDescent="0.35">
      <c r="A49" s="9" t="s">
        <v>16</v>
      </c>
      <c r="B49" s="10">
        <v>7</v>
      </c>
      <c r="C49" s="10">
        <v>5</v>
      </c>
      <c r="D49" s="10">
        <v>0</v>
      </c>
      <c r="E49" s="10">
        <v>0</v>
      </c>
      <c r="F49" s="10">
        <v>0</v>
      </c>
      <c r="G49" s="10">
        <v>1</v>
      </c>
      <c r="H49" s="10">
        <v>0</v>
      </c>
      <c r="I49" s="10">
        <v>0</v>
      </c>
      <c r="J49" s="10">
        <v>0</v>
      </c>
      <c r="K49" s="10">
        <v>0</v>
      </c>
      <c r="L49" s="10">
        <v>1</v>
      </c>
      <c r="M49" s="10">
        <v>0</v>
      </c>
      <c r="N49" s="10">
        <v>2</v>
      </c>
      <c r="O49" s="10">
        <v>0</v>
      </c>
      <c r="P49" s="10">
        <f t="shared" si="9"/>
        <v>10</v>
      </c>
      <c r="Q49" s="10">
        <f t="shared" si="10"/>
        <v>6</v>
      </c>
      <c r="R49" s="11">
        <f t="shared" si="11"/>
        <v>16</v>
      </c>
    </row>
    <row r="50" spans="1:18" ht="33" customHeight="1" thickBot="1" x14ac:dyDescent="0.35">
      <c r="A50" s="9" t="s">
        <v>18</v>
      </c>
      <c r="B50" s="10">
        <v>16</v>
      </c>
      <c r="C50" s="10">
        <v>6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2</v>
      </c>
      <c r="P50" s="10">
        <f t="shared" si="9"/>
        <v>16</v>
      </c>
      <c r="Q50" s="10">
        <f t="shared" si="10"/>
        <v>8</v>
      </c>
      <c r="R50" s="11">
        <f t="shared" si="11"/>
        <v>24</v>
      </c>
    </row>
    <row r="51" spans="1:18" ht="34.5" customHeight="1" thickBot="1" x14ac:dyDescent="0.35">
      <c r="A51" s="9" t="s">
        <v>17</v>
      </c>
      <c r="B51" s="10">
        <v>3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5</v>
      </c>
      <c r="M51" s="10">
        <v>0</v>
      </c>
      <c r="N51" s="10">
        <v>0</v>
      </c>
      <c r="O51" s="10">
        <v>0</v>
      </c>
      <c r="P51" s="10">
        <f t="shared" si="9"/>
        <v>8</v>
      </c>
      <c r="Q51" s="10">
        <f t="shared" si="10"/>
        <v>0</v>
      </c>
      <c r="R51" s="11">
        <f t="shared" si="11"/>
        <v>8</v>
      </c>
    </row>
    <row r="52" spans="1:18" ht="32.25" customHeight="1" thickBot="1" x14ac:dyDescent="0.35">
      <c r="A52" s="12" t="s">
        <v>19</v>
      </c>
      <c r="B52" s="13">
        <f>SUM(B45:B51)</f>
        <v>148</v>
      </c>
      <c r="C52" s="13">
        <f t="shared" ref="C52:R52" si="12">SUM(C45:C51)</f>
        <v>27</v>
      </c>
      <c r="D52" s="13">
        <f t="shared" si="12"/>
        <v>0</v>
      </c>
      <c r="E52" s="13">
        <f t="shared" si="12"/>
        <v>2</v>
      </c>
      <c r="F52" s="13">
        <f t="shared" si="12"/>
        <v>0</v>
      </c>
      <c r="G52" s="13">
        <f t="shared" si="12"/>
        <v>6</v>
      </c>
      <c r="H52" s="13">
        <f t="shared" si="12"/>
        <v>1</v>
      </c>
      <c r="I52" s="13">
        <f t="shared" si="12"/>
        <v>0</v>
      </c>
      <c r="J52" s="13">
        <f t="shared" si="12"/>
        <v>0</v>
      </c>
      <c r="K52" s="13">
        <f t="shared" si="12"/>
        <v>0</v>
      </c>
      <c r="L52" s="13">
        <f t="shared" si="12"/>
        <v>13</v>
      </c>
      <c r="M52" s="13">
        <f t="shared" si="12"/>
        <v>5</v>
      </c>
      <c r="N52" s="13">
        <f t="shared" si="12"/>
        <v>9</v>
      </c>
      <c r="O52" s="13">
        <f t="shared" si="12"/>
        <v>6</v>
      </c>
      <c r="P52" s="13">
        <f t="shared" si="12"/>
        <v>171</v>
      </c>
      <c r="Q52" s="13">
        <f t="shared" si="12"/>
        <v>46</v>
      </c>
      <c r="R52" s="19">
        <f t="shared" si="12"/>
        <v>217</v>
      </c>
    </row>
    <row r="53" spans="1:18" ht="21" thickTop="1" x14ac:dyDescent="0.3"/>
    <row r="55" spans="1:18" x14ac:dyDescent="0.3">
      <c r="A55"/>
      <c r="B55" s="15"/>
      <c r="C55" s="16"/>
      <c r="D55"/>
      <c r="E55"/>
      <c r="F55"/>
      <c r="G55"/>
      <c r="H55"/>
      <c r="I55" s="17"/>
      <c r="J55" s="18"/>
      <c r="K55"/>
      <c r="L55"/>
      <c r="M55"/>
      <c r="N55"/>
      <c r="O55"/>
      <c r="P55" s="17"/>
      <c r="Q55" s="18"/>
      <c r="R55"/>
    </row>
    <row r="58" spans="1:18" ht="22.5" customHeight="1" x14ac:dyDescent="0.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24.75" x14ac:dyDescent="0.45">
      <c r="A59" s="100" t="s">
        <v>62</v>
      </c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</row>
    <row r="60" spans="1:18" ht="22.5" thickBot="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 ht="29.25" customHeight="1" thickTop="1" thickBot="1" x14ac:dyDescent="0.35">
      <c r="A61" s="84" t="s">
        <v>0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6"/>
    </row>
    <row r="62" spans="1:18" ht="29.25" customHeight="1" thickBot="1" x14ac:dyDescent="0.35">
      <c r="A62" s="87" t="s">
        <v>1</v>
      </c>
      <c r="B62" s="89" t="s">
        <v>2</v>
      </c>
      <c r="C62" s="90"/>
      <c r="D62" s="89" t="s">
        <v>3</v>
      </c>
      <c r="E62" s="90"/>
      <c r="F62" s="89" t="s">
        <v>4</v>
      </c>
      <c r="G62" s="90"/>
      <c r="H62" s="89" t="s">
        <v>5</v>
      </c>
      <c r="I62" s="90"/>
      <c r="J62" s="89" t="s">
        <v>6</v>
      </c>
      <c r="K62" s="90"/>
      <c r="L62" s="89" t="s">
        <v>7</v>
      </c>
      <c r="M62" s="90"/>
      <c r="N62" s="89" t="s">
        <v>8</v>
      </c>
      <c r="O62" s="90"/>
      <c r="P62" s="91" t="s">
        <v>9</v>
      </c>
      <c r="Q62" s="92"/>
      <c r="R62" s="4" t="s">
        <v>9</v>
      </c>
    </row>
    <row r="63" spans="1:18" ht="37.5" customHeight="1" thickBot="1" x14ac:dyDescent="0.35">
      <c r="A63" s="88"/>
      <c r="B63" s="5" t="s">
        <v>11</v>
      </c>
      <c r="C63" s="5" t="s">
        <v>12</v>
      </c>
      <c r="D63" s="5" t="s">
        <v>11</v>
      </c>
      <c r="E63" s="5" t="s">
        <v>12</v>
      </c>
      <c r="F63" s="5" t="s">
        <v>11</v>
      </c>
      <c r="G63" s="5" t="s">
        <v>12</v>
      </c>
      <c r="H63" s="5" t="s">
        <v>11</v>
      </c>
      <c r="I63" s="5" t="s">
        <v>12</v>
      </c>
      <c r="J63" s="5" t="s">
        <v>11</v>
      </c>
      <c r="K63" s="5" t="s">
        <v>12</v>
      </c>
      <c r="L63" s="5" t="s">
        <v>11</v>
      </c>
      <c r="M63" s="5" t="s">
        <v>12</v>
      </c>
      <c r="N63" s="5" t="s">
        <v>11</v>
      </c>
      <c r="O63" s="5" t="s">
        <v>12</v>
      </c>
      <c r="P63" s="6" t="s">
        <v>11</v>
      </c>
      <c r="Q63" s="7" t="s">
        <v>12</v>
      </c>
      <c r="R63" s="8" t="s">
        <v>10</v>
      </c>
    </row>
    <row r="64" spans="1:18" ht="39" customHeight="1" thickBot="1" x14ac:dyDescent="0.35">
      <c r="A64" s="9" t="s">
        <v>13</v>
      </c>
      <c r="B64" s="10">
        <v>19</v>
      </c>
      <c r="C64" s="10">
        <v>26</v>
      </c>
      <c r="D64" s="10">
        <v>0</v>
      </c>
      <c r="E64" s="10">
        <v>0</v>
      </c>
      <c r="F64" s="10">
        <v>0</v>
      </c>
      <c r="G64" s="10">
        <v>1</v>
      </c>
      <c r="H64" s="10">
        <v>0</v>
      </c>
      <c r="I64" s="10">
        <v>0</v>
      </c>
      <c r="J64" s="10">
        <v>0</v>
      </c>
      <c r="K64" s="10">
        <v>0</v>
      </c>
      <c r="L64" s="10">
        <v>2</v>
      </c>
      <c r="M64" s="10">
        <v>1</v>
      </c>
      <c r="N64" s="10">
        <v>4</v>
      </c>
      <c r="O64" s="10">
        <v>1</v>
      </c>
      <c r="P64" s="10">
        <f>SUM(N64,L64,J64,H64,F64,D64,B64)</f>
        <v>25</v>
      </c>
      <c r="Q64" s="10">
        <f>SUM(O64,M64,K64,I64,G64,E64,C64)</f>
        <v>29</v>
      </c>
      <c r="R64" s="11">
        <f>SUM(P64:Q64)</f>
        <v>54</v>
      </c>
    </row>
    <row r="65" spans="1:18" ht="30.75" customHeight="1" thickBot="1" x14ac:dyDescent="0.35">
      <c r="A65" s="9" t="s">
        <v>14</v>
      </c>
      <c r="B65" s="10">
        <v>56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f t="shared" ref="P65:P70" si="13">SUM(N65,L65,J65,H65,F65,D65,B65)</f>
        <v>56</v>
      </c>
      <c r="Q65" s="10">
        <f t="shared" ref="Q65:Q70" si="14">SUM(O65,M65,K65,I65,G65,E65,C65)</f>
        <v>0</v>
      </c>
      <c r="R65" s="11">
        <f t="shared" ref="R65:R70" si="15">SUM(P65:Q65)</f>
        <v>56</v>
      </c>
    </row>
    <row r="66" spans="1:18" ht="28.5" customHeight="1" thickBot="1" x14ac:dyDescent="0.35">
      <c r="A66" s="9" t="s">
        <v>49</v>
      </c>
      <c r="B66" s="10">
        <v>37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f t="shared" si="13"/>
        <v>37</v>
      </c>
      <c r="Q66" s="10">
        <f t="shared" si="14"/>
        <v>0</v>
      </c>
      <c r="R66" s="11">
        <f t="shared" si="15"/>
        <v>37</v>
      </c>
    </row>
    <row r="67" spans="1:18" ht="28.5" customHeight="1" thickBot="1" x14ac:dyDescent="0.35">
      <c r="A67" s="9" t="s">
        <v>15</v>
      </c>
      <c r="B67" s="10">
        <v>5</v>
      </c>
      <c r="C67" s="10">
        <v>9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2</v>
      </c>
      <c r="N67" s="10">
        <v>1</v>
      </c>
      <c r="O67" s="10">
        <v>0</v>
      </c>
      <c r="P67" s="10">
        <f t="shared" si="13"/>
        <v>6</v>
      </c>
      <c r="Q67" s="10">
        <f t="shared" si="14"/>
        <v>11</v>
      </c>
      <c r="R67" s="11">
        <f t="shared" si="15"/>
        <v>17</v>
      </c>
    </row>
    <row r="68" spans="1:18" ht="33.75" customHeight="1" thickBot="1" x14ac:dyDescent="0.35">
      <c r="A68" s="9" t="s">
        <v>16</v>
      </c>
      <c r="B68" s="10">
        <v>5</v>
      </c>
      <c r="C68" s="10">
        <v>10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3</v>
      </c>
      <c r="M68" s="10">
        <v>0</v>
      </c>
      <c r="N68" s="10">
        <v>1</v>
      </c>
      <c r="O68" s="10">
        <v>0</v>
      </c>
      <c r="P68" s="10">
        <f t="shared" si="13"/>
        <v>9</v>
      </c>
      <c r="Q68" s="10">
        <f t="shared" si="14"/>
        <v>10</v>
      </c>
      <c r="R68" s="11">
        <f t="shared" si="15"/>
        <v>19</v>
      </c>
    </row>
    <row r="69" spans="1:18" ht="33" customHeight="1" thickBot="1" x14ac:dyDescent="0.35">
      <c r="A69" s="9" t="s">
        <v>18</v>
      </c>
      <c r="B69" s="10">
        <v>6</v>
      </c>
      <c r="C69" s="10">
        <v>3</v>
      </c>
      <c r="D69" s="10">
        <v>1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1</v>
      </c>
      <c r="M69" s="10">
        <v>0</v>
      </c>
      <c r="N69" s="10">
        <v>1</v>
      </c>
      <c r="O69" s="10">
        <v>0</v>
      </c>
      <c r="P69" s="10">
        <f t="shared" si="13"/>
        <v>9</v>
      </c>
      <c r="Q69" s="10">
        <f t="shared" si="14"/>
        <v>3</v>
      </c>
      <c r="R69" s="11">
        <f t="shared" si="15"/>
        <v>12</v>
      </c>
    </row>
    <row r="70" spans="1:18" ht="34.5" customHeight="1" thickBot="1" x14ac:dyDescent="0.35">
      <c r="A70" s="9" t="s">
        <v>42</v>
      </c>
      <c r="B70" s="10">
        <v>6</v>
      </c>
      <c r="C70" s="10">
        <v>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2</v>
      </c>
      <c r="N70" s="10">
        <v>0</v>
      </c>
      <c r="O70" s="10">
        <v>0</v>
      </c>
      <c r="P70" s="10">
        <f t="shared" si="13"/>
        <v>6</v>
      </c>
      <c r="Q70" s="10">
        <f t="shared" si="14"/>
        <v>3</v>
      </c>
      <c r="R70" s="11">
        <f t="shared" si="15"/>
        <v>9</v>
      </c>
    </row>
    <row r="71" spans="1:18" ht="32.25" customHeight="1" thickBot="1" x14ac:dyDescent="0.35">
      <c r="A71" s="12" t="s">
        <v>19</v>
      </c>
      <c r="B71" s="13">
        <f>SUM(B64:B70)</f>
        <v>134</v>
      </c>
      <c r="C71" s="13">
        <f t="shared" ref="C71:R71" si="16">SUM(C64:C70)</f>
        <v>49</v>
      </c>
      <c r="D71" s="13">
        <f t="shared" si="16"/>
        <v>1</v>
      </c>
      <c r="E71" s="13">
        <f t="shared" si="16"/>
        <v>0</v>
      </c>
      <c r="F71" s="13">
        <f t="shared" si="16"/>
        <v>0</v>
      </c>
      <c r="G71" s="13">
        <f t="shared" si="16"/>
        <v>1</v>
      </c>
      <c r="H71" s="13">
        <f t="shared" si="16"/>
        <v>0</v>
      </c>
      <c r="I71" s="13">
        <f t="shared" si="16"/>
        <v>0</v>
      </c>
      <c r="J71" s="13">
        <f t="shared" si="16"/>
        <v>0</v>
      </c>
      <c r="K71" s="13">
        <f t="shared" si="16"/>
        <v>0</v>
      </c>
      <c r="L71" s="13">
        <f t="shared" si="16"/>
        <v>6</v>
      </c>
      <c r="M71" s="13">
        <f t="shared" si="16"/>
        <v>5</v>
      </c>
      <c r="N71" s="13">
        <f t="shared" si="16"/>
        <v>7</v>
      </c>
      <c r="O71" s="13">
        <f t="shared" si="16"/>
        <v>1</v>
      </c>
      <c r="P71" s="13">
        <f t="shared" si="16"/>
        <v>148</v>
      </c>
      <c r="Q71" s="13">
        <f t="shared" si="16"/>
        <v>56</v>
      </c>
      <c r="R71" s="19">
        <f t="shared" si="16"/>
        <v>204</v>
      </c>
    </row>
    <row r="72" spans="1:18" ht="21" thickTop="1" x14ac:dyDescent="0.3"/>
    <row r="74" spans="1:18" x14ac:dyDescent="0.3">
      <c r="A74"/>
      <c r="B74" s="15"/>
      <c r="C74" s="16"/>
      <c r="D74"/>
      <c r="E74"/>
      <c r="F74"/>
      <c r="G74"/>
      <c r="H74"/>
      <c r="I74" s="17"/>
      <c r="J74" s="18"/>
      <c r="K74"/>
      <c r="L74"/>
      <c r="M74"/>
      <c r="N74"/>
      <c r="O74"/>
      <c r="P74" s="17"/>
      <c r="Q74" s="18"/>
      <c r="R74"/>
    </row>
    <row r="77" spans="1:18" ht="22.5" customHeight="1" x14ac:dyDescent="0.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24.75" x14ac:dyDescent="0.45">
      <c r="A78" s="100" t="s">
        <v>64</v>
      </c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</row>
    <row r="79" spans="1:18" ht="22.5" thickBot="1" x14ac:dyDescent="0.4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ht="29.25" customHeight="1" thickTop="1" thickBot="1" x14ac:dyDescent="0.35">
      <c r="A80" s="84" t="s">
        <v>0</v>
      </c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6"/>
    </row>
    <row r="81" spans="1:39" ht="29.25" customHeight="1" thickBot="1" x14ac:dyDescent="0.35">
      <c r="A81" s="87" t="s">
        <v>1</v>
      </c>
      <c r="B81" s="89" t="s">
        <v>2</v>
      </c>
      <c r="C81" s="90"/>
      <c r="D81" s="89" t="s">
        <v>3</v>
      </c>
      <c r="E81" s="90"/>
      <c r="F81" s="89" t="s">
        <v>4</v>
      </c>
      <c r="G81" s="90"/>
      <c r="H81" s="89" t="s">
        <v>5</v>
      </c>
      <c r="I81" s="90"/>
      <c r="J81" s="89" t="s">
        <v>6</v>
      </c>
      <c r="K81" s="90"/>
      <c r="L81" s="89" t="s">
        <v>7</v>
      </c>
      <c r="M81" s="90"/>
      <c r="N81" s="89" t="s">
        <v>8</v>
      </c>
      <c r="O81" s="90"/>
      <c r="P81" s="91" t="s">
        <v>9</v>
      </c>
      <c r="Q81" s="92"/>
      <c r="R81" s="4" t="s">
        <v>9</v>
      </c>
    </row>
    <row r="82" spans="1:39" ht="37.5" customHeight="1" thickBot="1" x14ac:dyDescent="0.35">
      <c r="A82" s="88"/>
      <c r="B82" s="5" t="s">
        <v>11</v>
      </c>
      <c r="C82" s="5" t="s">
        <v>12</v>
      </c>
      <c r="D82" s="5" t="s">
        <v>11</v>
      </c>
      <c r="E82" s="5" t="s">
        <v>12</v>
      </c>
      <c r="F82" s="5" t="s">
        <v>11</v>
      </c>
      <c r="G82" s="5" t="s">
        <v>12</v>
      </c>
      <c r="H82" s="5" t="s">
        <v>11</v>
      </c>
      <c r="I82" s="5" t="s">
        <v>12</v>
      </c>
      <c r="J82" s="5" t="s">
        <v>11</v>
      </c>
      <c r="K82" s="5" t="s">
        <v>12</v>
      </c>
      <c r="L82" s="5" t="s">
        <v>11</v>
      </c>
      <c r="M82" s="5" t="s">
        <v>12</v>
      </c>
      <c r="N82" s="5" t="s">
        <v>11</v>
      </c>
      <c r="O82" s="5" t="s">
        <v>12</v>
      </c>
      <c r="P82" s="6" t="s">
        <v>11</v>
      </c>
      <c r="Q82" s="7" t="s">
        <v>12</v>
      </c>
      <c r="R82" s="8" t="s">
        <v>10</v>
      </c>
    </row>
    <row r="83" spans="1:39" ht="39" customHeight="1" thickBot="1" x14ac:dyDescent="0.35">
      <c r="A83" s="9" t="s">
        <v>13</v>
      </c>
      <c r="B83" s="10">
        <v>18</v>
      </c>
      <c r="C83" s="10">
        <v>3</v>
      </c>
      <c r="D83" s="10">
        <v>0</v>
      </c>
      <c r="E83" s="10">
        <v>0</v>
      </c>
      <c r="F83" s="10">
        <v>2</v>
      </c>
      <c r="G83" s="10">
        <v>1</v>
      </c>
      <c r="H83" s="10">
        <v>0</v>
      </c>
      <c r="I83" s="10">
        <v>0</v>
      </c>
      <c r="J83" s="10">
        <v>0</v>
      </c>
      <c r="K83" s="10">
        <v>0</v>
      </c>
      <c r="L83" s="10">
        <v>2</v>
      </c>
      <c r="M83" s="10">
        <v>1</v>
      </c>
      <c r="N83" s="10">
        <v>3</v>
      </c>
      <c r="O83" s="10">
        <v>0</v>
      </c>
      <c r="P83" s="10">
        <v>0</v>
      </c>
      <c r="Q83" s="10">
        <v>0</v>
      </c>
      <c r="R83" s="11">
        <v>30</v>
      </c>
    </row>
    <row r="84" spans="1:39" ht="30.75" customHeight="1" thickBot="1" x14ac:dyDescent="0.35">
      <c r="A84" s="9" t="s">
        <v>14</v>
      </c>
      <c r="B84" s="10">
        <v>62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f t="shared" ref="P84:P89" si="17">SUM(N84,L84,J84,H84,F84,D84,B84)</f>
        <v>62</v>
      </c>
      <c r="Q84" s="10">
        <f t="shared" ref="Q84:Q89" si="18">SUM(O84,M84,K84,I84,G84,E84,C84)</f>
        <v>0</v>
      </c>
      <c r="R84" s="11">
        <f t="shared" ref="R84:R89" si="19">SUM(P84:Q84)</f>
        <v>62</v>
      </c>
    </row>
    <row r="85" spans="1:39" ht="28.5" customHeight="1" thickBot="1" x14ac:dyDescent="0.35">
      <c r="A85" s="9" t="s">
        <v>49</v>
      </c>
      <c r="B85" s="10">
        <v>15</v>
      </c>
      <c r="C85" s="10">
        <v>6</v>
      </c>
      <c r="D85" s="10">
        <v>1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2</v>
      </c>
      <c r="M85" s="10">
        <v>0</v>
      </c>
      <c r="N85" s="10">
        <v>1</v>
      </c>
      <c r="O85" s="10">
        <v>0</v>
      </c>
      <c r="P85" s="10">
        <f t="shared" si="17"/>
        <v>19</v>
      </c>
      <c r="Q85" s="10">
        <f t="shared" si="18"/>
        <v>6</v>
      </c>
      <c r="R85" s="11">
        <f t="shared" si="19"/>
        <v>25</v>
      </c>
    </row>
    <row r="86" spans="1:39" ht="28.5" customHeight="1" thickBot="1" x14ac:dyDescent="0.35">
      <c r="A86" s="9" t="s">
        <v>15</v>
      </c>
      <c r="B86" s="10">
        <v>9</v>
      </c>
      <c r="C86" s="10">
        <v>16</v>
      </c>
      <c r="D86" s="10">
        <v>0</v>
      </c>
      <c r="E86" s="10">
        <v>0</v>
      </c>
      <c r="F86" s="10">
        <v>2</v>
      </c>
      <c r="G86" s="10">
        <v>3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1</v>
      </c>
      <c r="N86" s="10">
        <v>0</v>
      </c>
      <c r="O86" s="10">
        <v>0</v>
      </c>
      <c r="P86" s="10">
        <f t="shared" si="17"/>
        <v>11</v>
      </c>
      <c r="Q86" s="10">
        <f t="shared" si="18"/>
        <v>20</v>
      </c>
      <c r="R86" s="11">
        <f t="shared" si="19"/>
        <v>31</v>
      </c>
    </row>
    <row r="87" spans="1:39" ht="33.75" customHeight="1" thickBot="1" x14ac:dyDescent="0.35">
      <c r="A87" s="9" t="s">
        <v>16</v>
      </c>
      <c r="B87" s="10">
        <v>11</v>
      </c>
      <c r="C87" s="10">
        <v>18</v>
      </c>
      <c r="D87" s="10">
        <v>0</v>
      </c>
      <c r="E87" s="10">
        <v>2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1</v>
      </c>
      <c r="N87" s="10">
        <v>1</v>
      </c>
      <c r="O87" s="10">
        <v>0</v>
      </c>
      <c r="P87" s="10">
        <f t="shared" si="17"/>
        <v>12</v>
      </c>
      <c r="Q87" s="10">
        <f t="shared" si="18"/>
        <v>21</v>
      </c>
      <c r="R87" s="11">
        <f t="shared" si="19"/>
        <v>33</v>
      </c>
    </row>
    <row r="88" spans="1:39" ht="33" customHeight="1" thickTop="1" thickBot="1" x14ac:dyDescent="0.35">
      <c r="A88" s="9" t="s">
        <v>50</v>
      </c>
      <c r="B88" s="10">
        <v>11</v>
      </c>
      <c r="C88" s="10">
        <v>2</v>
      </c>
      <c r="D88" s="10">
        <v>0</v>
      </c>
      <c r="E88" s="10">
        <v>0</v>
      </c>
      <c r="F88" s="10">
        <v>1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1</v>
      </c>
      <c r="M88" s="10">
        <v>0</v>
      </c>
      <c r="N88" s="10">
        <v>1</v>
      </c>
      <c r="O88" s="10">
        <v>1</v>
      </c>
      <c r="P88" s="10">
        <f t="shared" si="17"/>
        <v>14</v>
      </c>
      <c r="Q88" s="10">
        <f t="shared" si="18"/>
        <v>3</v>
      </c>
      <c r="R88" s="11">
        <f t="shared" si="19"/>
        <v>17</v>
      </c>
      <c r="V88" s="80" t="s">
        <v>82</v>
      </c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2"/>
    </row>
    <row r="89" spans="1:39" ht="34.5" customHeight="1" thickTop="1" thickBot="1" x14ac:dyDescent="0.9">
      <c r="A89" s="9" t="s">
        <v>42</v>
      </c>
      <c r="B89" s="10">
        <v>1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f t="shared" si="17"/>
        <v>1</v>
      </c>
      <c r="Q89" s="10">
        <f t="shared" si="18"/>
        <v>0</v>
      </c>
      <c r="R89" s="11">
        <f t="shared" si="19"/>
        <v>1</v>
      </c>
      <c r="V89" s="103" t="s">
        <v>54</v>
      </c>
      <c r="W89" s="96" t="s">
        <v>2</v>
      </c>
      <c r="X89" s="96"/>
      <c r="Y89" s="96" t="s">
        <v>3</v>
      </c>
      <c r="Z89" s="96"/>
      <c r="AA89" s="96" t="s">
        <v>4</v>
      </c>
      <c r="AB89" s="96"/>
      <c r="AC89" s="96" t="s">
        <v>5</v>
      </c>
      <c r="AD89" s="96"/>
      <c r="AE89" s="96" t="s">
        <v>6</v>
      </c>
      <c r="AF89" s="96"/>
      <c r="AG89" s="96" t="s">
        <v>7</v>
      </c>
      <c r="AH89" s="96"/>
      <c r="AI89" s="96" t="s">
        <v>8</v>
      </c>
      <c r="AJ89" s="96"/>
      <c r="AK89" s="97" t="s">
        <v>9</v>
      </c>
      <c r="AL89" s="97"/>
      <c r="AM89" s="101" t="s">
        <v>55</v>
      </c>
    </row>
    <row r="90" spans="1:39" ht="32.25" customHeight="1" thickTop="1" thickBot="1" x14ac:dyDescent="0.35">
      <c r="A90" s="12" t="s">
        <v>19</v>
      </c>
      <c r="B90" s="13">
        <f>SUM(B83:B89)</f>
        <v>127</v>
      </c>
      <c r="C90" s="13">
        <f t="shared" ref="C90:R90" si="20">SUM(C83:C89)</f>
        <v>45</v>
      </c>
      <c r="D90" s="13">
        <f t="shared" si="20"/>
        <v>1</v>
      </c>
      <c r="E90" s="13">
        <f t="shared" si="20"/>
        <v>2</v>
      </c>
      <c r="F90" s="13">
        <f t="shared" si="20"/>
        <v>5</v>
      </c>
      <c r="G90" s="13">
        <f t="shared" si="20"/>
        <v>4</v>
      </c>
      <c r="H90" s="13">
        <f t="shared" si="20"/>
        <v>0</v>
      </c>
      <c r="I90" s="13">
        <f t="shared" si="20"/>
        <v>0</v>
      </c>
      <c r="J90" s="13">
        <f t="shared" si="20"/>
        <v>0</v>
      </c>
      <c r="K90" s="13">
        <f t="shared" si="20"/>
        <v>0</v>
      </c>
      <c r="L90" s="13">
        <f t="shared" si="20"/>
        <v>5</v>
      </c>
      <c r="M90" s="13">
        <f t="shared" si="20"/>
        <v>3</v>
      </c>
      <c r="N90" s="13">
        <f t="shared" si="20"/>
        <v>6</v>
      </c>
      <c r="O90" s="13">
        <f t="shared" si="20"/>
        <v>1</v>
      </c>
      <c r="P90" s="13">
        <f t="shared" si="20"/>
        <v>119</v>
      </c>
      <c r="Q90" s="13">
        <f t="shared" si="20"/>
        <v>50</v>
      </c>
      <c r="R90" s="19">
        <f t="shared" si="20"/>
        <v>199</v>
      </c>
      <c r="V90" s="104"/>
      <c r="W90" s="43" t="s">
        <v>11</v>
      </c>
      <c r="X90" s="42" t="s">
        <v>12</v>
      </c>
      <c r="Y90" s="43" t="s">
        <v>11</v>
      </c>
      <c r="Z90" s="42" t="s">
        <v>12</v>
      </c>
      <c r="AA90" s="43" t="s">
        <v>11</v>
      </c>
      <c r="AB90" s="42" t="s">
        <v>12</v>
      </c>
      <c r="AC90" s="43" t="s">
        <v>11</v>
      </c>
      <c r="AD90" s="42" t="s">
        <v>12</v>
      </c>
      <c r="AE90" s="43" t="s">
        <v>11</v>
      </c>
      <c r="AF90" s="42" t="s">
        <v>12</v>
      </c>
      <c r="AG90" s="43" t="s">
        <v>11</v>
      </c>
      <c r="AH90" s="42" t="s">
        <v>12</v>
      </c>
      <c r="AI90" s="43" t="s">
        <v>11</v>
      </c>
      <c r="AJ90" s="42" t="s">
        <v>12</v>
      </c>
      <c r="AK90" s="44" t="s">
        <v>11</v>
      </c>
      <c r="AL90" s="45" t="s">
        <v>12</v>
      </c>
      <c r="AM90" s="102"/>
    </row>
    <row r="91" spans="1:39" ht="33" thickTop="1" x14ac:dyDescent="0.3">
      <c r="V91" s="77" t="s">
        <v>41</v>
      </c>
      <c r="W91" s="47">
        <f>SUM(B64,B83,B102)</f>
        <v>50</v>
      </c>
      <c r="X91" s="47">
        <f>SUM(C64,C83,C102)</f>
        <v>39</v>
      </c>
      <c r="Y91" s="47">
        <f>SUM(D64,D83,D102)</f>
        <v>0</v>
      </c>
      <c r="Z91" s="47">
        <f>SUM(E64,E83,E102)</f>
        <v>0</v>
      </c>
      <c r="AA91" s="47">
        <f>SUM(F64,F83,F102)</f>
        <v>2</v>
      </c>
      <c r="AB91" s="47">
        <f>SUM(G64,G83,G102)</f>
        <v>6</v>
      </c>
      <c r="AC91" s="47">
        <f>SUM(H64,H83,H102)</f>
        <v>0</v>
      </c>
      <c r="AD91" s="47">
        <f>SUM(I64,I83,I102)</f>
        <v>0</v>
      </c>
      <c r="AE91" s="47">
        <f>SUM(J64,J83,J102)</f>
        <v>0</v>
      </c>
      <c r="AF91" s="47">
        <f>SUM(K64,K83,K102)</f>
        <v>0</v>
      </c>
      <c r="AG91" s="47">
        <f>SUM(L64,L83,L102)</f>
        <v>4</v>
      </c>
      <c r="AH91" s="47">
        <f>SUM(M64,M83,M102)</f>
        <v>2</v>
      </c>
      <c r="AI91" s="47">
        <f>SUM(N64,N83,N102)</f>
        <v>8</v>
      </c>
      <c r="AJ91" s="47">
        <f>SUM(O64,O83,O102)</f>
        <v>5</v>
      </c>
      <c r="AK91" s="50">
        <f>SUM(P64,P83,P102)</f>
        <v>39</v>
      </c>
      <c r="AL91" s="51">
        <f>SUM(Q64,Q83,Q102)</f>
        <v>47</v>
      </c>
      <c r="AM91" s="52">
        <f>SUM(R64,R83,R102)</f>
        <v>116</v>
      </c>
    </row>
    <row r="92" spans="1:39" ht="32.25" x14ac:dyDescent="0.3">
      <c r="V92" s="77" t="s">
        <v>14</v>
      </c>
      <c r="W92" s="47">
        <f t="shared" ref="W92:W94" si="21">SUM(B65,B84,B103)</f>
        <v>167</v>
      </c>
      <c r="X92" s="47">
        <f>SUM(C65,C84,C103)</f>
        <v>0</v>
      </c>
      <c r="Y92" s="47">
        <f>SUM(D65,D84,D103)</f>
        <v>0</v>
      </c>
      <c r="Z92" s="47">
        <f>SUM(E65,E84,E103)</f>
        <v>0</v>
      </c>
      <c r="AA92" s="47">
        <f>SUM(F65,F84,F103)</f>
        <v>0</v>
      </c>
      <c r="AB92" s="47">
        <f>SUM(G65,G84,G103)</f>
        <v>0</v>
      </c>
      <c r="AC92" s="47">
        <f>SUM(H65,H84,H103)</f>
        <v>0</v>
      </c>
      <c r="AD92" s="47">
        <f>SUM(I65,I84,I103)</f>
        <v>0</v>
      </c>
      <c r="AE92" s="47">
        <f>SUM(J65,J84,J103)</f>
        <v>0</v>
      </c>
      <c r="AF92" s="47">
        <f>SUM(K65,K84,K103)</f>
        <v>0</v>
      </c>
      <c r="AG92" s="47">
        <f>SUM(L65,L84,L103)</f>
        <v>0</v>
      </c>
      <c r="AH92" s="47">
        <f>SUM(M65,M84,M103)</f>
        <v>0</v>
      </c>
      <c r="AI92" s="47">
        <f>SUM(N65,N84,N103)</f>
        <v>0</v>
      </c>
      <c r="AJ92" s="47">
        <f>SUM(O65,O84,O103)</f>
        <v>0</v>
      </c>
      <c r="AK92" s="50">
        <f>SUM(P65,P84,P103)</f>
        <v>167</v>
      </c>
      <c r="AL92" s="51">
        <f>SUM(Q65,Q84,Q103)</f>
        <v>0</v>
      </c>
      <c r="AM92" s="52">
        <f>SUM(R65,R84,R103)</f>
        <v>167</v>
      </c>
    </row>
    <row r="93" spans="1:39" ht="32.25" x14ac:dyDescent="0.3">
      <c r="A93"/>
      <c r="B93" s="15"/>
      <c r="C93" s="16"/>
      <c r="D93"/>
      <c r="E93"/>
      <c r="F93"/>
      <c r="G93"/>
      <c r="H93"/>
      <c r="I93" s="17"/>
      <c r="J93" s="18"/>
      <c r="K93"/>
      <c r="L93"/>
      <c r="M93"/>
      <c r="N93"/>
      <c r="O93"/>
      <c r="P93" s="17"/>
      <c r="Q93" s="18"/>
      <c r="R93"/>
      <c r="V93" s="77" t="s">
        <v>48</v>
      </c>
      <c r="W93" s="47">
        <f t="shared" si="21"/>
        <v>73</v>
      </c>
      <c r="X93" s="47">
        <f>SUM(C66,C85,C104)</f>
        <v>9</v>
      </c>
      <c r="Y93" s="47">
        <f>SUM(D66,D85,D104)</f>
        <v>6</v>
      </c>
      <c r="Z93" s="47">
        <f>SUM(E66,E85,E104)</f>
        <v>0</v>
      </c>
      <c r="AA93" s="47">
        <f>SUM(F66,F85,F104)</f>
        <v>1</v>
      </c>
      <c r="AB93" s="47">
        <f>SUM(G66,G85,G104)</f>
        <v>0</v>
      </c>
      <c r="AC93" s="47">
        <f>SUM(H66,H85,H104)</f>
        <v>0</v>
      </c>
      <c r="AD93" s="47">
        <f>SUM(I66,I85,I104)</f>
        <v>0</v>
      </c>
      <c r="AE93" s="47">
        <f>SUM(J66,J85,J104)</f>
        <v>0</v>
      </c>
      <c r="AF93" s="47">
        <f>SUM(K66,K85,K104)</f>
        <v>0</v>
      </c>
      <c r="AG93" s="47">
        <f>SUM(L66,L85,L104)</f>
        <v>3</v>
      </c>
      <c r="AH93" s="47">
        <f>SUM(M66,M85,M104)</f>
        <v>0</v>
      </c>
      <c r="AI93" s="47">
        <f>SUM(N66,N85,N104)</f>
        <v>1</v>
      </c>
      <c r="AJ93" s="47">
        <f>SUM(O66,O85,O104)</f>
        <v>0</v>
      </c>
      <c r="AK93" s="50">
        <f>SUM(P66,P85,P104)</f>
        <v>84</v>
      </c>
      <c r="AL93" s="51">
        <f>SUM(Q66,Q85,Q104)</f>
        <v>9</v>
      </c>
      <c r="AM93" s="52">
        <f>SUM(R66,R85,R104)</f>
        <v>93</v>
      </c>
    </row>
    <row r="94" spans="1:39" ht="32.25" x14ac:dyDescent="0.3">
      <c r="V94" s="77" t="s">
        <v>32</v>
      </c>
      <c r="W94" s="47">
        <f t="shared" si="21"/>
        <v>26</v>
      </c>
      <c r="X94" s="47">
        <f>SUM(C67,C86,C105)</f>
        <v>33</v>
      </c>
      <c r="Y94" s="47">
        <f>SUM(D67,D86,D105)</f>
        <v>2</v>
      </c>
      <c r="Z94" s="47">
        <f>SUM(E67,E86,E105)</f>
        <v>0</v>
      </c>
      <c r="AA94" s="47">
        <f>SUM(F67,F86,F105)</f>
        <v>2</v>
      </c>
      <c r="AB94" s="47">
        <f>SUM(G67,G86,G105)</f>
        <v>3</v>
      </c>
      <c r="AC94" s="47">
        <f>SUM(H67,H86,H105)</f>
        <v>0</v>
      </c>
      <c r="AD94" s="47">
        <f>SUM(I67,I86,I105)</f>
        <v>0</v>
      </c>
      <c r="AE94" s="47">
        <f>SUM(J67,J86,J105)</f>
        <v>0</v>
      </c>
      <c r="AF94" s="47">
        <f>SUM(K67,K86,K105)</f>
        <v>0</v>
      </c>
      <c r="AG94" s="47">
        <f>SUM(L67,L86,L105)</f>
        <v>0</v>
      </c>
      <c r="AH94" s="47">
        <f>SUM(M67,M86,M105)</f>
        <v>3</v>
      </c>
      <c r="AI94" s="47">
        <f>SUM(N67,N86,N105)</f>
        <v>1</v>
      </c>
      <c r="AJ94" s="47">
        <f>SUM(O67,O86,O105)</f>
        <v>1</v>
      </c>
      <c r="AK94" s="50">
        <f>SUM(P67,P86,P105)</f>
        <v>31</v>
      </c>
      <c r="AL94" s="51">
        <f>SUM(Q67,Q86,Q105)</f>
        <v>40</v>
      </c>
      <c r="AM94" s="52">
        <f>SUM(R67,R86,R105)</f>
        <v>71</v>
      </c>
    </row>
    <row r="95" spans="1:39" ht="32.25" x14ac:dyDescent="0.3">
      <c r="V95" s="77" t="s">
        <v>16</v>
      </c>
      <c r="W95" s="47">
        <f t="shared" ref="W95:W98" si="22">SUM(B68,B87,B106)</f>
        <v>21</v>
      </c>
      <c r="X95" s="47">
        <f t="shared" ref="X95:X98" si="23">SUM(C68,C87,C106)</f>
        <v>32</v>
      </c>
      <c r="Y95" s="47">
        <f t="shared" ref="Y95:Y98" si="24">SUM(D68,D87,D106)</f>
        <v>0</v>
      </c>
      <c r="Z95" s="47">
        <f t="shared" ref="Z95:Z98" si="25">SUM(E68,E87,E106)</f>
        <v>2</v>
      </c>
      <c r="AA95" s="47">
        <f t="shared" ref="AA95:AA98" si="26">SUM(F68,F87,F106)</f>
        <v>0</v>
      </c>
      <c r="AB95" s="47">
        <f t="shared" ref="AB95:AB98" si="27">SUM(G68,G87,G106)</f>
        <v>1</v>
      </c>
      <c r="AC95" s="47">
        <f t="shared" ref="AC95:AC98" si="28">SUM(H68,H87,H106)</f>
        <v>0</v>
      </c>
      <c r="AD95" s="47">
        <f t="shared" ref="AD95:AD98" si="29">SUM(I68,I87,I106)</f>
        <v>0</v>
      </c>
      <c r="AE95" s="47">
        <f t="shared" ref="AE95:AE98" si="30">SUM(J68,J87,J106)</f>
        <v>0</v>
      </c>
      <c r="AF95" s="47">
        <f t="shared" ref="AF95:AF98" si="31">SUM(K68,K87,K106)</f>
        <v>0</v>
      </c>
      <c r="AG95" s="47">
        <f t="shared" ref="AG95:AG98" si="32">SUM(L68,L87,L106)</f>
        <v>4</v>
      </c>
      <c r="AH95" s="47">
        <f t="shared" ref="AH95:AH98" si="33">SUM(M68,M87,M106)</f>
        <v>1</v>
      </c>
      <c r="AI95" s="47">
        <f t="shared" ref="AI95:AI98" si="34">SUM(N68,N87,N106)</f>
        <v>5</v>
      </c>
      <c r="AJ95" s="47">
        <f t="shared" ref="AJ95:AJ98" si="35">SUM(O68,O87,O106)</f>
        <v>0</v>
      </c>
      <c r="AK95" s="50">
        <f t="shared" ref="AK95:AK98" si="36">SUM(P68,P87,P106)</f>
        <v>30</v>
      </c>
      <c r="AL95" s="51">
        <f t="shared" ref="AL95:AL98" si="37">SUM(Q68,Q87,Q106)</f>
        <v>36</v>
      </c>
      <c r="AM95" s="52">
        <f>SUM(R68,R87,R106)</f>
        <v>66</v>
      </c>
    </row>
    <row r="96" spans="1:39" ht="22.5" customHeight="1" x14ac:dyDescent="0.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V96" s="72" t="s">
        <v>43</v>
      </c>
      <c r="W96" s="47">
        <f t="shared" si="22"/>
        <v>26</v>
      </c>
      <c r="X96" s="47">
        <f t="shared" si="23"/>
        <v>8</v>
      </c>
      <c r="Y96" s="47">
        <f t="shared" si="24"/>
        <v>1</v>
      </c>
      <c r="Z96" s="47">
        <f t="shared" si="25"/>
        <v>0</v>
      </c>
      <c r="AA96" s="47">
        <f t="shared" si="26"/>
        <v>1</v>
      </c>
      <c r="AB96" s="47">
        <f t="shared" si="27"/>
        <v>0</v>
      </c>
      <c r="AC96" s="47">
        <f t="shared" si="28"/>
        <v>0</v>
      </c>
      <c r="AD96" s="47">
        <f t="shared" si="29"/>
        <v>0</v>
      </c>
      <c r="AE96" s="47">
        <f t="shared" si="30"/>
        <v>0</v>
      </c>
      <c r="AF96" s="47">
        <f t="shared" si="31"/>
        <v>0</v>
      </c>
      <c r="AG96" s="47">
        <f t="shared" si="32"/>
        <v>2</v>
      </c>
      <c r="AH96" s="47">
        <f t="shared" si="33"/>
        <v>0</v>
      </c>
      <c r="AI96" s="47">
        <f t="shared" si="34"/>
        <v>2</v>
      </c>
      <c r="AJ96" s="47">
        <f t="shared" si="35"/>
        <v>1</v>
      </c>
      <c r="AK96" s="50">
        <f t="shared" si="36"/>
        <v>32</v>
      </c>
      <c r="AL96" s="51">
        <f t="shared" si="37"/>
        <v>9</v>
      </c>
      <c r="AM96" s="52">
        <f>SUM(R69,R88,R107)</f>
        <v>41</v>
      </c>
    </row>
    <row r="97" spans="1:39" ht="30.75" thickBot="1" x14ac:dyDescent="0.5">
      <c r="A97" s="100" t="s">
        <v>63</v>
      </c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V97" s="46" t="s">
        <v>17</v>
      </c>
      <c r="W97" s="47">
        <f t="shared" si="22"/>
        <v>12</v>
      </c>
      <c r="X97" s="47">
        <f t="shared" si="23"/>
        <v>1</v>
      </c>
      <c r="Y97" s="47">
        <f t="shared" si="24"/>
        <v>0</v>
      </c>
      <c r="Z97" s="47">
        <f t="shared" si="25"/>
        <v>0</v>
      </c>
      <c r="AA97" s="47">
        <f t="shared" si="26"/>
        <v>0</v>
      </c>
      <c r="AB97" s="47">
        <f t="shared" si="27"/>
        <v>0</v>
      </c>
      <c r="AC97" s="47">
        <f t="shared" si="28"/>
        <v>0</v>
      </c>
      <c r="AD97" s="47">
        <f t="shared" si="29"/>
        <v>0</v>
      </c>
      <c r="AE97" s="47">
        <f t="shared" si="30"/>
        <v>0</v>
      </c>
      <c r="AF97" s="47">
        <f t="shared" si="31"/>
        <v>0</v>
      </c>
      <c r="AG97" s="47">
        <f t="shared" si="32"/>
        <v>0</v>
      </c>
      <c r="AH97" s="47">
        <f t="shared" si="33"/>
        <v>2</v>
      </c>
      <c r="AI97" s="47">
        <f t="shared" si="34"/>
        <v>0</v>
      </c>
      <c r="AJ97" s="47">
        <f t="shared" si="35"/>
        <v>0</v>
      </c>
      <c r="AK97" s="50">
        <f t="shared" si="36"/>
        <v>12</v>
      </c>
      <c r="AL97" s="51">
        <f t="shared" si="37"/>
        <v>3</v>
      </c>
      <c r="AM97" s="52">
        <f>SUM(R70,R89,R108)</f>
        <v>15</v>
      </c>
    </row>
    <row r="98" spans="1:39" ht="40.5" thickBot="1" x14ac:dyDescent="0.4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V98" s="49" t="s">
        <v>56</v>
      </c>
      <c r="W98" s="47">
        <f t="shared" si="22"/>
        <v>375</v>
      </c>
      <c r="X98" s="47">
        <f t="shared" si="23"/>
        <v>122</v>
      </c>
      <c r="Y98" s="47">
        <f t="shared" si="24"/>
        <v>9</v>
      </c>
      <c r="Z98" s="47">
        <f t="shared" si="25"/>
        <v>2</v>
      </c>
      <c r="AA98" s="47">
        <f t="shared" si="26"/>
        <v>6</v>
      </c>
      <c r="AB98" s="47">
        <f t="shared" si="27"/>
        <v>10</v>
      </c>
      <c r="AC98" s="47">
        <f t="shared" si="28"/>
        <v>0</v>
      </c>
      <c r="AD98" s="47">
        <f t="shared" si="29"/>
        <v>0</v>
      </c>
      <c r="AE98" s="47">
        <f t="shared" si="30"/>
        <v>0</v>
      </c>
      <c r="AF98" s="47">
        <f t="shared" si="31"/>
        <v>0</v>
      </c>
      <c r="AG98" s="47">
        <f t="shared" si="32"/>
        <v>13</v>
      </c>
      <c r="AH98" s="47">
        <f t="shared" si="33"/>
        <v>8</v>
      </c>
      <c r="AI98" s="47">
        <f t="shared" si="34"/>
        <v>17</v>
      </c>
      <c r="AJ98" s="47">
        <f t="shared" si="35"/>
        <v>7</v>
      </c>
      <c r="AK98" s="50">
        <f t="shared" si="36"/>
        <v>395</v>
      </c>
      <c r="AL98" s="51">
        <f t="shared" si="37"/>
        <v>144</v>
      </c>
      <c r="AM98" s="52">
        <f>SUM(R71,R90,R109)</f>
        <v>569</v>
      </c>
    </row>
    <row r="99" spans="1:39" ht="29.25" customHeight="1" thickTop="1" thickBot="1" x14ac:dyDescent="0.35">
      <c r="A99" s="84" t="s">
        <v>0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6"/>
    </row>
    <row r="100" spans="1:39" ht="29.25" customHeight="1" thickBot="1" x14ac:dyDescent="0.35">
      <c r="A100" s="87" t="s">
        <v>1</v>
      </c>
      <c r="B100" s="89" t="s">
        <v>2</v>
      </c>
      <c r="C100" s="90"/>
      <c r="D100" s="89" t="s">
        <v>3</v>
      </c>
      <c r="E100" s="90"/>
      <c r="F100" s="89" t="s">
        <v>4</v>
      </c>
      <c r="G100" s="90"/>
      <c r="H100" s="89" t="s">
        <v>5</v>
      </c>
      <c r="I100" s="90"/>
      <c r="J100" s="89" t="s">
        <v>6</v>
      </c>
      <c r="K100" s="90"/>
      <c r="L100" s="89" t="s">
        <v>7</v>
      </c>
      <c r="M100" s="90"/>
      <c r="N100" s="89" t="s">
        <v>8</v>
      </c>
      <c r="O100" s="90"/>
      <c r="P100" s="91" t="s">
        <v>9</v>
      </c>
      <c r="Q100" s="92"/>
      <c r="R100" s="4" t="s">
        <v>9</v>
      </c>
    </row>
    <row r="101" spans="1:39" ht="37.5" customHeight="1" thickBot="1" x14ac:dyDescent="0.35">
      <c r="A101" s="88"/>
      <c r="B101" s="5" t="s">
        <v>11</v>
      </c>
      <c r="C101" s="5" t="s">
        <v>12</v>
      </c>
      <c r="D101" s="5" t="s">
        <v>11</v>
      </c>
      <c r="E101" s="5" t="s">
        <v>12</v>
      </c>
      <c r="F101" s="5" t="s">
        <v>11</v>
      </c>
      <c r="G101" s="5" t="s">
        <v>12</v>
      </c>
      <c r="H101" s="5" t="s">
        <v>11</v>
      </c>
      <c r="I101" s="5" t="s">
        <v>12</v>
      </c>
      <c r="J101" s="5" t="s">
        <v>11</v>
      </c>
      <c r="K101" s="5" t="s">
        <v>12</v>
      </c>
      <c r="L101" s="5" t="s">
        <v>11</v>
      </c>
      <c r="M101" s="5" t="s">
        <v>12</v>
      </c>
      <c r="N101" s="5" t="s">
        <v>11</v>
      </c>
      <c r="O101" s="5" t="s">
        <v>12</v>
      </c>
      <c r="P101" s="6" t="s">
        <v>11</v>
      </c>
      <c r="Q101" s="7" t="s">
        <v>12</v>
      </c>
      <c r="R101" s="8" t="s">
        <v>10</v>
      </c>
    </row>
    <row r="102" spans="1:39" ht="39" customHeight="1" thickBot="1" x14ac:dyDescent="0.35">
      <c r="A102" s="9" t="s">
        <v>13</v>
      </c>
      <c r="B102" s="10">
        <v>13</v>
      </c>
      <c r="C102" s="10">
        <v>10</v>
      </c>
      <c r="D102" s="10">
        <v>0</v>
      </c>
      <c r="E102" s="10">
        <v>0</v>
      </c>
      <c r="F102" s="10">
        <v>0</v>
      </c>
      <c r="G102" s="10">
        <v>4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1</v>
      </c>
      <c r="O102" s="10">
        <v>4</v>
      </c>
      <c r="P102" s="10">
        <f>SUM(N102,L102,J102,H102,F102,D102,B102)</f>
        <v>14</v>
      </c>
      <c r="Q102" s="10">
        <f>SUM(O102,M102,K102,I102,G102,E102,C102)</f>
        <v>18</v>
      </c>
      <c r="R102" s="11">
        <f>SUM(P102:Q102)</f>
        <v>32</v>
      </c>
    </row>
    <row r="103" spans="1:39" ht="30.75" customHeight="1" thickBot="1" x14ac:dyDescent="0.35">
      <c r="A103" s="9" t="s">
        <v>14</v>
      </c>
      <c r="B103" s="10">
        <v>49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f t="shared" ref="P103:P108" si="38">SUM(N103,L103,J103,H103,F103,D103,B103)</f>
        <v>49</v>
      </c>
      <c r="Q103" s="10">
        <f t="shared" ref="Q103:Q108" si="39">SUM(O103,M103,K103,I103,G103,E103,C103)</f>
        <v>0</v>
      </c>
      <c r="R103" s="11">
        <f t="shared" ref="R103:R108" si="40">SUM(P103:Q103)</f>
        <v>49</v>
      </c>
    </row>
    <row r="104" spans="1:39" ht="28.5" customHeight="1" thickBot="1" x14ac:dyDescent="0.35">
      <c r="A104" s="9" t="s">
        <v>49</v>
      </c>
      <c r="B104" s="10">
        <v>21</v>
      </c>
      <c r="C104" s="10">
        <v>3</v>
      </c>
      <c r="D104" s="10">
        <v>5</v>
      </c>
      <c r="E104" s="10">
        <v>0</v>
      </c>
      <c r="F104" s="10">
        <v>1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1</v>
      </c>
      <c r="M104" s="10">
        <v>0</v>
      </c>
      <c r="N104" s="10">
        <v>0</v>
      </c>
      <c r="O104" s="10">
        <v>0</v>
      </c>
      <c r="P104" s="10">
        <f t="shared" si="38"/>
        <v>28</v>
      </c>
      <c r="Q104" s="10">
        <f t="shared" si="39"/>
        <v>3</v>
      </c>
      <c r="R104" s="11">
        <f t="shared" si="40"/>
        <v>31</v>
      </c>
    </row>
    <row r="105" spans="1:39" ht="28.5" customHeight="1" thickBot="1" x14ac:dyDescent="0.35">
      <c r="A105" s="9" t="s">
        <v>15</v>
      </c>
      <c r="B105" s="10">
        <v>12</v>
      </c>
      <c r="C105" s="10">
        <v>8</v>
      </c>
      <c r="D105" s="10">
        <v>2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1</v>
      </c>
      <c r="P105" s="10">
        <f t="shared" si="38"/>
        <v>14</v>
      </c>
      <c r="Q105" s="10">
        <f t="shared" si="39"/>
        <v>9</v>
      </c>
      <c r="R105" s="11">
        <f t="shared" si="40"/>
        <v>23</v>
      </c>
    </row>
    <row r="106" spans="1:39" ht="33.75" customHeight="1" thickBot="1" x14ac:dyDescent="0.35">
      <c r="A106" s="9" t="s">
        <v>16</v>
      </c>
      <c r="B106" s="10">
        <v>5</v>
      </c>
      <c r="C106" s="10">
        <v>4</v>
      </c>
      <c r="D106" s="10">
        <v>0</v>
      </c>
      <c r="E106" s="10">
        <v>0</v>
      </c>
      <c r="F106" s="10">
        <v>0</v>
      </c>
      <c r="G106" s="10">
        <v>1</v>
      </c>
      <c r="H106" s="10">
        <v>0</v>
      </c>
      <c r="I106" s="10">
        <v>0</v>
      </c>
      <c r="J106" s="10">
        <v>0</v>
      </c>
      <c r="K106" s="10">
        <v>0</v>
      </c>
      <c r="L106" s="10">
        <v>1</v>
      </c>
      <c r="M106" s="10">
        <v>0</v>
      </c>
      <c r="N106" s="10">
        <v>3</v>
      </c>
      <c r="O106" s="10">
        <v>0</v>
      </c>
      <c r="P106" s="10">
        <f t="shared" si="38"/>
        <v>9</v>
      </c>
      <c r="Q106" s="10">
        <f t="shared" si="39"/>
        <v>5</v>
      </c>
      <c r="R106" s="11">
        <f t="shared" si="40"/>
        <v>14</v>
      </c>
    </row>
    <row r="107" spans="1:39" ht="33" customHeight="1" thickBot="1" x14ac:dyDescent="0.35">
      <c r="A107" s="9" t="s">
        <v>18</v>
      </c>
      <c r="B107" s="10">
        <v>9</v>
      </c>
      <c r="C107" s="10">
        <v>3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f t="shared" si="38"/>
        <v>9</v>
      </c>
      <c r="Q107" s="10">
        <f t="shared" si="39"/>
        <v>3</v>
      </c>
      <c r="R107" s="11">
        <f t="shared" si="40"/>
        <v>12</v>
      </c>
    </row>
    <row r="108" spans="1:39" ht="34.5" customHeight="1" thickBot="1" x14ac:dyDescent="0.35">
      <c r="A108" s="9" t="s">
        <v>42</v>
      </c>
      <c r="B108" s="10">
        <v>5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f t="shared" si="38"/>
        <v>5</v>
      </c>
      <c r="Q108" s="10">
        <f t="shared" si="39"/>
        <v>0</v>
      </c>
      <c r="R108" s="11">
        <f t="shared" si="40"/>
        <v>5</v>
      </c>
    </row>
    <row r="109" spans="1:39" ht="32.25" customHeight="1" thickBot="1" x14ac:dyDescent="0.35">
      <c r="A109" s="12" t="s">
        <v>19</v>
      </c>
      <c r="B109" s="13">
        <f>SUM(B102:B108)</f>
        <v>114</v>
      </c>
      <c r="C109" s="13">
        <f t="shared" ref="C109:R109" si="41">SUM(C102:C108)</f>
        <v>28</v>
      </c>
      <c r="D109" s="13">
        <f t="shared" si="41"/>
        <v>7</v>
      </c>
      <c r="E109" s="13">
        <f t="shared" si="41"/>
        <v>0</v>
      </c>
      <c r="F109" s="13">
        <f t="shared" si="41"/>
        <v>1</v>
      </c>
      <c r="G109" s="13">
        <f t="shared" si="41"/>
        <v>5</v>
      </c>
      <c r="H109" s="13">
        <f t="shared" si="41"/>
        <v>0</v>
      </c>
      <c r="I109" s="13">
        <f t="shared" si="41"/>
        <v>0</v>
      </c>
      <c r="J109" s="13">
        <f t="shared" si="41"/>
        <v>0</v>
      </c>
      <c r="K109" s="13">
        <f t="shared" si="41"/>
        <v>0</v>
      </c>
      <c r="L109" s="13">
        <f t="shared" si="41"/>
        <v>2</v>
      </c>
      <c r="M109" s="13">
        <f t="shared" si="41"/>
        <v>0</v>
      </c>
      <c r="N109" s="13">
        <f t="shared" si="41"/>
        <v>4</v>
      </c>
      <c r="O109" s="13">
        <f t="shared" si="41"/>
        <v>5</v>
      </c>
      <c r="P109" s="13">
        <f t="shared" si="41"/>
        <v>128</v>
      </c>
      <c r="Q109" s="13">
        <f t="shared" si="41"/>
        <v>38</v>
      </c>
      <c r="R109" s="19">
        <f t="shared" si="41"/>
        <v>166</v>
      </c>
    </row>
    <row r="110" spans="1:39" ht="21" thickTop="1" x14ac:dyDescent="0.3"/>
    <row r="112" spans="1:39" x14ac:dyDescent="0.3">
      <c r="A112"/>
      <c r="B112" s="15"/>
      <c r="C112" s="16"/>
      <c r="D112"/>
      <c r="E112"/>
      <c r="F112"/>
      <c r="G112"/>
      <c r="H112"/>
      <c r="I112" s="17"/>
      <c r="J112" s="18"/>
      <c r="K112"/>
      <c r="L112"/>
      <c r="M112"/>
      <c r="N112"/>
      <c r="O112"/>
      <c r="P112" s="17"/>
      <c r="Q112" s="18"/>
      <c r="R112"/>
    </row>
    <row r="115" spans="1:18" ht="22.5" customHeight="1" x14ac:dyDescent="0.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24.75" x14ac:dyDescent="0.45">
      <c r="A116" s="100" t="s">
        <v>65</v>
      </c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</row>
    <row r="117" spans="1:18" ht="22.5" thickBot="1" x14ac:dyDescent="0.4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 ht="29.25" customHeight="1" thickTop="1" thickBot="1" x14ac:dyDescent="0.35">
      <c r="A118" s="84" t="s">
        <v>0</v>
      </c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6"/>
    </row>
    <row r="119" spans="1:18" ht="29.25" customHeight="1" thickBot="1" x14ac:dyDescent="0.35">
      <c r="A119" s="87" t="s">
        <v>1</v>
      </c>
      <c r="B119" s="89" t="s">
        <v>2</v>
      </c>
      <c r="C119" s="90"/>
      <c r="D119" s="89" t="s">
        <v>3</v>
      </c>
      <c r="E119" s="90"/>
      <c r="F119" s="89" t="s">
        <v>4</v>
      </c>
      <c r="G119" s="90"/>
      <c r="H119" s="89" t="s">
        <v>5</v>
      </c>
      <c r="I119" s="90"/>
      <c r="J119" s="89" t="s">
        <v>6</v>
      </c>
      <c r="K119" s="90"/>
      <c r="L119" s="89" t="s">
        <v>7</v>
      </c>
      <c r="M119" s="90"/>
      <c r="N119" s="89" t="s">
        <v>8</v>
      </c>
      <c r="O119" s="90"/>
      <c r="P119" s="91" t="s">
        <v>9</v>
      </c>
      <c r="Q119" s="92"/>
      <c r="R119" s="4" t="s">
        <v>9</v>
      </c>
    </row>
    <row r="120" spans="1:18" ht="37.5" customHeight="1" thickBot="1" x14ac:dyDescent="0.35">
      <c r="A120" s="88"/>
      <c r="B120" s="5" t="s">
        <v>11</v>
      </c>
      <c r="C120" s="5" t="s">
        <v>12</v>
      </c>
      <c r="D120" s="5" t="s">
        <v>11</v>
      </c>
      <c r="E120" s="5" t="s">
        <v>12</v>
      </c>
      <c r="F120" s="5" t="s">
        <v>11</v>
      </c>
      <c r="G120" s="5" t="s">
        <v>12</v>
      </c>
      <c r="H120" s="5" t="s">
        <v>11</v>
      </c>
      <c r="I120" s="5" t="s">
        <v>12</v>
      </c>
      <c r="J120" s="5" t="s">
        <v>11</v>
      </c>
      <c r="K120" s="5" t="s">
        <v>12</v>
      </c>
      <c r="L120" s="5" t="s">
        <v>11</v>
      </c>
      <c r="M120" s="5" t="s">
        <v>12</v>
      </c>
      <c r="N120" s="5" t="s">
        <v>11</v>
      </c>
      <c r="O120" s="5" t="s">
        <v>12</v>
      </c>
      <c r="P120" s="6" t="s">
        <v>11</v>
      </c>
      <c r="Q120" s="7" t="s">
        <v>12</v>
      </c>
      <c r="R120" s="8" t="s">
        <v>10</v>
      </c>
    </row>
    <row r="121" spans="1:18" ht="39" customHeight="1" thickBot="1" x14ac:dyDescent="0.35">
      <c r="A121" s="9" t="s">
        <v>13</v>
      </c>
      <c r="B121" s="10">
        <f t="shared" ref="B121:Q121" si="42">B7+B26+B45+B64+B83+B102</f>
        <v>121</v>
      </c>
      <c r="C121" s="10">
        <f t="shared" si="42"/>
        <v>72</v>
      </c>
      <c r="D121" s="10">
        <f t="shared" si="42"/>
        <v>0</v>
      </c>
      <c r="E121" s="10">
        <f t="shared" si="42"/>
        <v>2</v>
      </c>
      <c r="F121" s="10">
        <f t="shared" si="42"/>
        <v>4</v>
      </c>
      <c r="G121" s="10">
        <f t="shared" si="42"/>
        <v>13</v>
      </c>
      <c r="H121" s="10">
        <f t="shared" si="42"/>
        <v>0</v>
      </c>
      <c r="I121" s="10">
        <f t="shared" si="42"/>
        <v>5</v>
      </c>
      <c r="J121" s="10">
        <f t="shared" si="42"/>
        <v>0</v>
      </c>
      <c r="K121" s="10">
        <f t="shared" si="42"/>
        <v>0</v>
      </c>
      <c r="L121" s="10">
        <f t="shared" si="42"/>
        <v>18</v>
      </c>
      <c r="M121" s="10">
        <f t="shared" si="42"/>
        <v>6</v>
      </c>
      <c r="N121" s="10">
        <f t="shared" si="42"/>
        <v>12</v>
      </c>
      <c r="O121" s="10">
        <f t="shared" si="42"/>
        <v>9</v>
      </c>
      <c r="P121" s="10">
        <f t="shared" si="42"/>
        <v>130</v>
      </c>
      <c r="Q121" s="10">
        <f t="shared" si="42"/>
        <v>102</v>
      </c>
      <c r="R121" s="11">
        <f>P121+Q121</f>
        <v>232</v>
      </c>
    </row>
    <row r="122" spans="1:18" ht="30.75" customHeight="1" thickBot="1" x14ac:dyDescent="0.35">
      <c r="A122" s="9" t="s">
        <v>14</v>
      </c>
      <c r="B122" s="10">
        <f>B8+B27+B46+B65+B84+B103</f>
        <v>389</v>
      </c>
      <c r="C122" s="10">
        <f t="shared" ref="C122:Q122" si="43">C8+C27+C46+C65+C84+C103</f>
        <v>0</v>
      </c>
      <c r="D122" s="10">
        <f t="shared" si="43"/>
        <v>0</v>
      </c>
      <c r="E122" s="10">
        <f t="shared" si="43"/>
        <v>0</v>
      </c>
      <c r="F122" s="10">
        <f t="shared" si="43"/>
        <v>0</v>
      </c>
      <c r="G122" s="10">
        <f t="shared" si="43"/>
        <v>0</v>
      </c>
      <c r="H122" s="10">
        <f t="shared" si="43"/>
        <v>0</v>
      </c>
      <c r="I122" s="10">
        <f t="shared" si="43"/>
        <v>0</v>
      </c>
      <c r="J122" s="10">
        <f t="shared" si="43"/>
        <v>0</v>
      </c>
      <c r="K122" s="10">
        <f t="shared" si="43"/>
        <v>0</v>
      </c>
      <c r="L122" s="10">
        <f t="shared" si="43"/>
        <v>0</v>
      </c>
      <c r="M122" s="10">
        <f t="shared" si="43"/>
        <v>0</v>
      </c>
      <c r="N122" s="10">
        <f t="shared" si="43"/>
        <v>0</v>
      </c>
      <c r="O122" s="10">
        <f t="shared" si="43"/>
        <v>0</v>
      </c>
      <c r="P122" s="10">
        <f t="shared" si="43"/>
        <v>389</v>
      </c>
      <c r="Q122" s="10">
        <f t="shared" si="43"/>
        <v>0</v>
      </c>
      <c r="R122" s="11">
        <f t="shared" ref="R122:R127" si="44">P122+Q122</f>
        <v>389</v>
      </c>
    </row>
    <row r="123" spans="1:18" ht="28.5" customHeight="1" thickBot="1" x14ac:dyDescent="0.35">
      <c r="A123" s="9" t="s">
        <v>49</v>
      </c>
      <c r="B123" s="10">
        <f>B9+B28+B47+B66+B85+B104</f>
        <v>137</v>
      </c>
      <c r="C123" s="10">
        <f t="shared" ref="C123:Q123" si="45">C9+C28+C47+C66+C85+C104</f>
        <v>9</v>
      </c>
      <c r="D123" s="10">
        <f t="shared" si="45"/>
        <v>6</v>
      </c>
      <c r="E123" s="10">
        <f t="shared" si="45"/>
        <v>0</v>
      </c>
      <c r="F123" s="10">
        <f t="shared" si="45"/>
        <v>1</v>
      </c>
      <c r="G123" s="10">
        <f t="shared" si="45"/>
        <v>0</v>
      </c>
      <c r="H123" s="10">
        <f t="shared" si="45"/>
        <v>0</v>
      </c>
      <c r="I123" s="10">
        <f t="shared" si="45"/>
        <v>0</v>
      </c>
      <c r="J123" s="10">
        <f t="shared" si="45"/>
        <v>0</v>
      </c>
      <c r="K123" s="10">
        <f t="shared" si="45"/>
        <v>0</v>
      </c>
      <c r="L123" s="10">
        <f t="shared" si="45"/>
        <v>3</v>
      </c>
      <c r="M123" s="10">
        <f t="shared" si="45"/>
        <v>0</v>
      </c>
      <c r="N123" s="10">
        <f t="shared" si="45"/>
        <v>3</v>
      </c>
      <c r="O123" s="10">
        <f t="shared" si="45"/>
        <v>0</v>
      </c>
      <c r="P123" s="10">
        <f t="shared" si="45"/>
        <v>150</v>
      </c>
      <c r="Q123" s="10">
        <f t="shared" si="45"/>
        <v>9</v>
      </c>
      <c r="R123" s="11">
        <f t="shared" ref="R123" si="46">P123+Q123</f>
        <v>159</v>
      </c>
    </row>
    <row r="124" spans="1:18" ht="28.5" customHeight="1" thickBot="1" x14ac:dyDescent="0.35">
      <c r="A124" s="9" t="s">
        <v>15</v>
      </c>
      <c r="B124" s="10">
        <f>B10+B29+B48+B67+B86+B105</f>
        <v>50</v>
      </c>
      <c r="C124" s="10">
        <f t="shared" ref="C124:Q124" si="47">C10+C29+C48+C67+C86+C105</f>
        <v>60</v>
      </c>
      <c r="D124" s="10">
        <f t="shared" si="47"/>
        <v>2</v>
      </c>
      <c r="E124" s="10">
        <f t="shared" si="47"/>
        <v>0</v>
      </c>
      <c r="F124" s="10">
        <f t="shared" si="47"/>
        <v>2</v>
      </c>
      <c r="G124" s="10">
        <f t="shared" si="47"/>
        <v>3</v>
      </c>
      <c r="H124" s="10">
        <f t="shared" si="47"/>
        <v>1</v>
      </c>
      <c r="I124" s="10">
        <f t="shared" si="47"/>
        <v>0</v>
      </c>
      <c r="J124" s="10">
        <f t="shared" si="47"/>
        <v>0</v>
      </c>
      <c r="K124" s="10">
        <f t="shared" si="47"/>
        <v>0</v>
      </c>
      <c r="L124" s="10">
        <f t="shared" si="47"/>
        <v>0</v>
      </c>
      <c r="M124" s="10">
        <f t="shared" si="47"/>
        <v>5</v>
      </c>
      <c r="N124" s="10">
        <f t="shared" si="47"/>
        <v>4</v>
      </c>
      <c r="O124" s="10">
        <f t="shared" si="47"/>
        <v>4</v>
      </c>
      <c r="P124" s="10">
        <f t="shared" si="47"/>
        <v>59</v>
      </c>
      <c r="Q124" s="10">
        <f t="shared" si="47"/>
        <v>72</v>
      </c>
      <c r="R124" s="11">
        <f t="shared" si="44"/>
        <v>131</v>
      </c>
    </row>
    <row r="125" spans="1:18" ht="33.75" customHeight="1" thickBot="1" x14ac:dyDescent="0.35">
      <c r="A125" s="9" t="s">
        <v>16</v>
      </c>
      <c r="B125" s="10">
        <f t="shared" ref="B125:Q125" si="48">B11+B30+B49+B68+B87+B106</f>
        <v>46</v>
      </c>
      <c r="C125" s="10">
        <f t="shared" si="48"/>
        <v>48</v>
      </c>
      <c r="D125" s="10">
        <f t="shared" si="48"/>
        <v>0</v>
      </c>
      <c r="E125" s="10">
        <f t="shared" si="48"/>
        <v>2</v>
      </c>
      <c r="F125" s="10">
        <f t="shared" si="48"/>
        <v>0</v>
      </c>
      <c r="G125" s="10">
        <f t="shared" si="48"/>
        <v>3</v>
      </c>
      <c r="H125" s="10">
        <f t="shared" si="48"/>
        <v>1</v>
      </c>
      <c r="I125" s="10">
        <f t="shared" si="48"/>
        <v>0</v>
      </c>
      <c r="J125" s="10">
        <f t="shared" si="48"/>
        <v>0</v>
      </c>
      <c r="K125" s="10">
        <f t="shared" si="48"/>
        <v>0</v>
      </c>
      <c r="L125" s="10">
        <f t="shared" si="48"/>
        <v>6</v>
      </c>
      <c r="M125" s="10">
        <f t="shared" si="48"/>
        <v>3</v>
      </c>
      <c r="N125" s="10">
        <f t="shared" si="48"/>
        <v>9</v>
      </c>
      <c r="O125" s="10">
        <f t="shared" si="48"/>
        <v>0</v>
      </c>
      <c r="P125" s="10">
        <f t="shared" si="48"/>
        <v>62</v>
      </c>
      <c r="Q125" s="10">
        <f t="shared" si="48"/>
        <v>56</v>
      </c>
      <c r="R125" s="11">
        <f t="shared" si="44"/>
        <v>118</v>
      </c>
    </row>
    <row r="126" spans="1:18" ht="33" customHeight="1" thickBot="1" x14ac:dyDescent="0.35">
      <c r="A126" s="9" t="s">
        <v>18</v>
      </c>
      <c r="B126" s="10">
        <f t="shared" ref="B126:Q126" si="49">B12+B31+B50+B69+B88+B107</f>
        <v>61</v>
      </c>
      <c r="C126" s="10">
        <f t="shared" si="49"/>
        <v>32</v>
      </c>
      <c r="D126" s="10">
        <f t="shared" si="49"/>
        <v>1</v>
      </c>
      <c r="E126" s="10">
        <f t="shared" si="49"/>
        <v>0</v>
      </c>
      <c r="F126" s="10">
        <f t="shared" si="49"/>
        <v>1</v>
      </c>
      <c r="G126" s="10">
        <f t="shared" si="49"/>
        <v>0</v>
      </c>
      <c r="H126" s="10">
        <f t="shared" si="49"/>
        <v>0</v>
      </c>
      <c r="I126" s="10">
        <f t="shared" si="49"/>
        <v>0</v>
      </c>
      <c r="J126" s="10">
        <f t="shared" si="49"/>
        <v>0</v>
      </c>
      <c r="K126" s="10">
        <f t="shared" si="49"/>
        <v>0</v>
      </c>
      <c r="L126" s="10">
        <f t="shared" si="49"/>
        <v>2</v>
      </c>
      <c r="M126" s="10">
        <f t="shared" si="49"/>
        <v>2</v>
      </c>
      <c r="N126" s="10">
        <f t="shared" si="49"/>
        <v>3</v>
      </c>
      <c r="O126" s="10">
        <f t="shared" si="49"/>
        <v>3</v>
      </c>
      <c r="P126" s="10">
        <f t="shared" si="49"/>
        <v>68</v>
      </c>
      <c r="Q126" s="10">
        <f t="shared" si="49"/>
        <v>37</v>
      </c>
      <c r="R126" s="11">
        <f t="shared" si="44"/>
        <v>105</v>
      </c>
    </row>
    <row r="127" spans="1:18" ht="34.5" customHeight="1" thickBot="1" x14ac:dyDescent="0.35">
      <c r="A127" s="9" t="s">
        <v>17</v>
      </c>
      <c r="B127" s="10">
        <f t="shared" ref="B127:Q127" si="50">B13+B32+B51+B70+B89+B108</f>
        <v>31</v>
      </c>
      <c r="C127" s="10">
        <f t="shared" si="50"/>
        <v>3</v>
      </c>
      <c r="D127" s="10">
        <f t="shared" si="50"/>
        <v>1</v>
      </c>
      <c r="E127" s="10">
        <f t="shared" si="50"/>
        <v>0</v>
      </c>
      <c r="F127" s="10">
        <f t="shared" si="50"/>
        <v>0</v>
      </c>
      <c r="G127" s="10">
        <f t="shared" si="50"/>
        <v>0</v>
      </c>
      <c r="H127" s="10">
        <f t="shared" si="50"/>
        <v>0</v>
      </c>
      <c r="I127" s="10">
        <f t="shared" si="50"/>
        <v>0</v>
      </c>
      <c r="J127" s="10">
        <f t="shared" si="50"/>
        <v>0</v>
      </c>
      <c r="K127" s="10">
        <f t="shared" si="50"/>
        <v>0</v>
      </c>
      <c r="L127" s="10">
        <f t="shared" si="50"/>
        <v>6</v>
      </c>
      <c r="M127" s="10">
        <f t="shared" si="50"/>
        <v>2</v>
      </c>
      <c r="N127" s="10">
        <f t="shared" si="50"/>
        <v>3</v>
      </c>
      <c r="O127" s="10">
        <f t="shared" si="50"/>
        <v>0</v>
      </c>
      <c r="P127" s="10">
        <f t="shared" si="50"/>
        <v>41</v>
      </c>
      <c r="Q127" s="10">
        <f t="shared" si="50"/>
        <v>5</v>
      </c>
      <c r="R127" s="11">
        <f t="shared" si="44"/>
        <v>46</v>
      </c>
    </row>
    <row r="128" spans="1:18" ht="32.25" customHeight="1" thickBot="1" x14ac:dyDescent="0.35">
      <c r="A128" s="12" t="s">
        <v>19</v>
      </c>
      <c r="B128" s="13">
        <f>SUM(B121:B127)</f>
        <v>835</v>
      </c>
      <c r="C128" s="13">
        <f t="shared" ref="C128" si="51">SUM(C121:C127)</f>
        <v>224</v>
      </c>
      <c r="D128" s="13">
        <f t="shared" ref="D128" si="52">SUM(D121:D127)</f>
        <v>10</v>
      </c>
      <c r="E128" s="13">
        <f t="shared" ref="E128" si="53">SUM(E121:E127)</f>
        <v>4</v>
      </c>
      <c r="F128" s="13">
        <f t="shared" ref="F128" si="54">SUM(F121:F127)</f>
        <v>8</v>
      </c>
      <c r="G128" s="13">
        <f t="shared" ref="G128" si="55">SUM(G121:G127)</f>
        <v>19</v>
      </c>
      <c r="H128" s="13">
        <f t="shared" ref="H128" si="56">SUM(H121:H127)</f>
        <v>2</v>
      </c>
      <c r="I128" s="13">
        <f t="shared" ref="I128" si="57">SUM(I121:I127)</f>
        <v>5</v>
      </c>
      <c r="J128" s="13">
        <f t="shared" ref="J128" si="58">SUM(J121:J127)</f>
        <v>0</v>
      </c>
      <c r="K128" s="13">
        <f t="shared" ref="K128" si="59">SUM(K121:K127)</f>
        <v>0</v>
      </c>
      <c r="L128" s="13">
        <f t="shared" ref="L128" si="60">SUM(L121:L127)</f>
        <v>35</v>
      </c>
      <c r="M128" s="13">
        <f t="shared" ref="M128" si="61">SUM(M121:M127)</f>
        <v>18</v>
      </c>
      <c r="N128" s="13">
        <f t="shared" ref="N128" si="62">SUM(N121:N127)</f>
        <v>34</v>
      </c>
      <c r="O128" s="13">
        <f t="shared" ref="O128" si="63">SUM(O121:O127)</f>
        <v>16</v>
      </c>
      <c r="P128" s="13">
        <f t="shared" ref="P128" si="64">SUM(P121:P127)</f>
        <v>899</v>
      </c>
      <c r="Q128" s="13">
        <f t="shared" ref="Q128" si="65">SUM(Q121:Q127)</f>
        <v>281</v>
      </c>
      <c r="R128" s="19">
        <f t="shared" ref="R128" si="66">SUM(R121:R127)</f>
        <v>1180</v>
      </c>
    </row>
    <row r="129" spans="1:18" ht="21" thickTop="1" x14ac:dyDescent="0.3"/>
    <row r="131" spans="1:18" x14ac:dyDescent="0.3">
      <c r="A131"/>
      <c r="B131" s="15"/>
      <c r="C131" s="16"/>
      <c r="D131"/>
      <c r="E131"/>
      <c r="F131"/>
      <c r="G131"/>
      <c r="H131"/>
      <c r="I131" s="17"/>
      <c r="J131" s="18"/>
      <c r="K131"/>
      <c r="L131"/>
      <c r="M131"/>
      <c r="N131"/>
      <c r="O131"/>
      <c r="P131" s="17"/>
      <c r="Q131" s="18"/>
      <c r="R131"/>
    </row>
    <row r="134" spans="1:18" ht="22.5" customHeight="1" x14ac:dyDescent="0.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24.75" x14ac:dyDescent="0.45">
      <c r="A135" s="100" t="s">
        <v>66</v>
      </c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</row>
    <row r="136" spans="1:18" ht="22.5" thickBot="1" x14ac:dyDescent="0.4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 ht="29.25" customHeight="1" thickTop="1" thickBot="1" x14ac:dyDescent="0.35">
      <c r="A137" s="84" t="s">
        <v>0</v>
      </c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6"/>
    </row>
    <row r="138" spans="1:18" ht="29.25" customHeight="1" thickBot="1" x14ac:dyDescent="0.35">
      <c r="A138" s="87" t="s">
        <v>1</v>
      </c>
      <c r="B138" s="89" t="s">
        <v>2</v>
      </c>
      <c r="C138" s="90"/>
      <c r="D138" s="89" t="s">
        <v>3</v>
      </c>
      <c r="E138" s="90"/>
      <c r="F138" s="89" t="s">
        <v>4</v>
      </c>
      <c r="G138" s="90"/>
      <c r="H138" s="89" t="s">
        <v>5</v>
      </c>
      <c r="I138" s="90"/>
      <c r="J138" s="89" t="s">
        <v>6</v>
      </c>
      <c r="K138" s="90"/>
      <c r="L138" s="89" t="s">
        <v>7</v>
      </c>
      <c r="M138" s="90"/>
      <c r="N138" s="89" t="s">
        <v>8</v>
      </c>
      <c r="O138" s="90"/>
      <c r="P138" s="91" t="s">
        <v>9</v>
      </c>
      <c r="Q138" s="92"/>
      <c r="R138" s="4" t="s">
        <v>9</v>
      </c>
    </row>
    <row r="139" spans="1:18" ht="37.5" customHeight="1" thickBot="1" x14ac:dyDescent="0.35">
      <c r="A139" s="88"/>
      <c r="B139" s="5" t="s">
        <v>11</v>
      </c>
      <c r="C139" s="5" t="s">
        <v>12</v>
      </c>
      <c r="D139" s="5" t="s">
        <v>11</v>
      </c>
      <c r="E139" s="5" t="s">
        <v>12</v>
      </c>
      <c r="F139" s="5" t="s">
        <v>11</v>
      </c>
      <c r="G139" s="5" t="s">
        <v>12</v>
      </c>
      <c r="H139" s="5" t="s">
        <v>11</v>
      </c>
      <c r="I139" s="5" t="s">
        <v>12</v>
      </c>
      <c r="J139" s="5" t="s">
        <v>11</v>
      </c>
      <c r="K139" s="5" t="s">
        <v>12</v>
      </c>
      <c r="L139" s="5" t="s">
        <v>11</v>
      </c>
      <c r="M139" s="5" t="s">
        <v>12</v>
      </c>
      <c r="N139" s="5" t="s">
        <v>11</v>
      </c>
      <c r="O139" s="5" t="s">
        <v>12</v>
      </c>
      <c r="P139" s="6" t="s">
        <v>11</v>
      </c>
      <c r="Q139" s="7" t="s">
        <v>12</v>
      </c>
      <c r="R139" s="8" t="s">
        <v>10</v>
      </c>
    </row>
    <row r="140" spans="1:18" ht="39" customHeight="1" thickBot="1" x14ac:dyDescent="0.35">
      <c r="A140" s="9" t="s">
        <v>13</v>
      </c>
      <c r="B140" s="10">
        <v>9</v>
      </c>
      <c r="C140" s="10">
        <v>6</v>
      </c>
      <c r="D140" s="10">
        <v>0</v>
      </c>
      <c r="E140" s="10">
        <v>1</v>
      </c>
      <c r="F140" s="10">
        <v>0</v>
      </c>
      <c r="G140" s="10">
        <v>1</v>
      </c>
      <c r="H140" s="10">
        <v>0</v>
      </c>
      <c r="I140" s="10">
        <v>0</v>
      </c>
      <c r="J140" s="10">
        <v>0</v>
      </c>
      <c r="K140" s="10">
        <v>0</v>
      </c>
      <c r="L140" s="10">
        <v>1</v>
      </c>
      <c r="M140" s="10">
        <v>2</v>
      </c>
      <c r="N140" s="10">
        <v>0</v>
      </c>
      <c r="O140" s="10">
        <v>0</v>
      </c>
      <c r="P140" s="10">
        <f>SUM(N140,L140,J140,H140,F140,D140,B140)</f>
        <v>10</v>
      </c>
      <c r="Q140" s="10">
        <f>SUM(O140,M140,K140,I140,G140,E140,C140)</f>
        <v>10</v>
      </c>
      <c r="R140" s="11">
        <f>SUM(P140:Q140)</f>
        <v>20</v>
      </c>
    </row>
    <row r="141" spans="1:18" ht="30.75" customHeight="1" thickBot="1" x14ac:dyDescent="0.35">
      <c r="A141" s="9" t="s">
        <v>14</v>
      </c>
      <c r="B141" s="10">
        <v>93</v>
      </c>
      <c r="C141" s="10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f t="shared" ref="P141:P146" si="67">SUM(N141,L141,J141,H141,F141,D141,B141)</f>
        <v>93</v>
      </c>
      <c r="Q141" s="10">
        <f t="shared" ref="Q141:Q146" si="68">SUM(O141,M141,K141,I141,G141,E141,C141)</f>
        <v>0</v>
      </c>
      <c r="R141" s="11">
        <f t="shared" ref="R141:R146" si="69">SUM(P141:Q141)</f>
        <v>93</v>
      </c>
    </row>
    <row r="142" spans="1:18" ht="28.5" customHeight="1" thickBot="1" x14ac:dyDescent="0.35">
      <c r="A142" s="9" t="s">
        <v>49</v>
      </c>
      <c r="B142" s="10">
        <v>17</v>
      </c>
      <c r="C142" s="10">
        <v>2</v>
      </c>
      <c r="D142" s="10">
        <v>1</v>
      </c>
      <c r="E142" s="10">
        <v>0</v>
      </c>
      <c r="F142" s="10">
        <v>3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1</v>
      </c>
      <c r="M142" s="10">
        <v>0</v>
      </c>
      <c r="N142" s="10">
        <v>1</v>
      </c>
      <c r="O142" s="10">
        <v>0</v>
      </c>
      <c r="P142" s="10">
        <f t="shared" si="67"/>
        <v>23</v>
      </c>
      <c r="Q142" s="10">
        <f t="shared" si="68"/>
        <v>2</v>
      </c>
      <c r="R142" s="11">
        <f t="shared" si="69"/>
        <v>25</v>
      </c>
    </row>
    <row r="143" spans="1:18" ht="28.5" customHeight="1" thickBot="1" x14ac:dyDescent="0.35">
      <c r="A143" s="9" t="s">
        <v>15</v>
      </c>
      <c r="B143" s="10">
        <v>9</v>
      </c>
      <c r="C143" s="10">
        <v>18</v>
      </c>
      <c r="D143" s="10">
        <v>1</v>
      </c>
      <c r="E143" s="10">
        <v>1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3</v>
      </c>
      <c r="M143" s="10">
        <v>2</v>
      </c>
      <c r="N143" s="10">
        <v>1</v>
      </c>
      <c r="O143" s="10">
        <v>0</v>
      </c>
      <c r="P143" s="10">
        <f t="shared" si="67"/>
        <v>14</v>
      </c>
      <c r="Q143" s="10">
        <f t="shared" si="68"/>
        <v>21</v>
      </c>
      <c r="R143" s="11">
        <f t="shared" si="69"/>
        <v>35</v>
      </c>
    </row>
    <row r="144" spans="1:18" ht="33.75" customHeight="1" thickBot="1" x14ac:dyDescent="0.35">
      <c r="A144" s="9" t="s">
        <v>16</v>
      </c>
      <c r="B144" s="10">
        <v>11</v>
      </c>
      <c r="C144" s="10">
        <v>13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1</v>
      </c>
      <c r="M144" s="10">
        <v>0</v>
      </c>
      <c r="N144" s="10">
        <v>2</v>
      </c>
      <c r="O144" s="10">
        <v>1</v>
      </c>
      <c r="P144" s="10">
        <f t="shared" si="67"/>
        <v>14</v>
      </c>
      <c r="Q144" s="10">
        <f t="shared" si="68"/>
        <v>14</v>
      </c>
      <c r="R144" s="11">
        <f t="shared" si="69"/>
        <v>28</v>
      </c>
    </row>
    <row r="145" spans="1:18" ht="33" customHeight="1" thickBot="1" x14ac:dyDescent="0.35">
      <c r="A145" s="9" t="s">
        <v>18</v>
      </c>
      <c r="B145" s="10">
        <v>14</v>
      </c>
      <c r="C145" s="10">
        <v>6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2</v>
      </c>
      <c r="M145" s="10">
        <v>0</v>
      </c>
      <c r="N145" s="10">
        <v>1</v>
      </c>
      <c r="O145" s="10">
        <v>0</v>
      </c>
      <c r="P145" s="10">
        <f t="shared" si="67"/>
        <v>17</v>
      </c>
      <c r="Q145" s="10">
        <f t="shared" si="68"/>
        <v>6</v>
      </c>
      <c r="R145" s="11">
        <f t="shared" si="69"/>
        <v>23</v>
      </c>
    </row>
    <row r="146" spans="1:18" ht="34.5" customHeight="1" thickBot="1" x14ac:dyDescent="0.35">
      <c r="A146" s="9" t="s">
        <v>17</v>
      </c>
      <c r="B146" s="10">
        <v>9</v>
      </c>
      <c r="C146" s="10">
        <v>3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1</v>
      </c>
      <c r="O146" s="10">
        <v>0</v>
      </c>
      <c r="P146" s="10">
        <f t="shared" si="67"/>
        <v>10</v>
      </c>
      <c r="Q146" s="10">
        <f t="shared" si="68"/>
        <v>3</v>
      </c>
      <c r="R146" s="11">
        <f t="shared" si="69"/>
        <v>13</v>
      </c>
    </row>
    <row r="147" spans="1:18" ht="32.25" customHeight="1" thickBot="1" x14ac:dyDescent="0.35">
      <c r="A147" s="12" t="s">
        <v>19</v>
      </c>
      <c r="B147" s="13">
        <f>SUM(B140:B146)</f>
        <v>162</v>
      </c>
      <c r="C147" s="13">
        <f t="shared" ref="C147:R147" si="70">SUM(C140:C146)</f>
        <v>48</v>
      </c>
      <c r="D147" s="13">
        <f t="shared" si="70"/>
        <v>2</v>
      </c>
      <c r="E147" s="13">
        <f t="shared" si="70"/>
        <v>2</v>
      </c>
      <c r="F147" s="13">
        <f t="shared" si="70"/>
        <v>3</v>
      </c>
      <c r="G147" s="13">
        <f t="shared" si="70"/>
        <v>1</v>
      </c>
      <c r="H147" s="13">
        <f t="shared" si="70"/>
        <v>0</v>
      </c>
      <c r="I147" s="13">
        <f t="shared" si="70"/>
        <v>0</v>
      </c>
      <c r="J147" s="13">
        <f t="shared" si="70"/>
        <v>0</v>
      </c>
      <c r="K147" s="13">
        <f t="shared" si="70"/>
        <v>0</v>
      </c>
      <c r="L147" s="13">
        <f t="shared" si="70"/>
        <v>8</v>
      </c>
      <c r="M147" s="13">
        <f t="shared" si="70"/>
        <v>4</v>
      </c>
      <c r="N147" s="13">
        <f t="shared" si="70"/>
        <v>6</v>
      </c>
      <c r="O147" s="13">
        <f t="shared" si="70"/>
        <v>1</v>
      </c>
      <c r="P147" s="13">
        <f t="shared" si="70"/>
        <v>181</v>
      </c>
      <c r="Q147" s="13">
        <f t="shared" si="70"/>
        <v>56</v>
      </c>
      <c r="R147" s="19">
        <f t="shared" si="70"/>
        <v>237</v>
      </c>
    </row>
    <row r="148" spans="1:18" ht="21" thickTop="1" x14ac:dyDescent="0.3"/>
    <row r="150" spans="1:18" x14ac:dyDescent="0.3">
      <c r="A150"/>
      <c r="B150" s="15"/>
      <c r="C150" s="16"/>
      <c r="D150"/>
      <c r="E150"/>
      <c r="F150"/>
      <c r="G150"/>
      <c r="H150"/>
      <c r="I150" s="17"/>
      <c r="J150" s="18"/>
      <c r="K150"/>
      <c r="L150"/>
      <c r="M150"/>
      <c r="N150"/>
      <c r="O150"/>
      <c r="P150" s="17"/>
      <c r="Q150" s="18"/>
      <c r="R150"/>
    </row>
    <row r="153" spans="1:18" ht="22.5" customHeight="1" x14ac:dyDescent="0.3"/>
    <row r="156" spans="1:18" ht="29.25" customHeight="1" x14ac:dyDescent="0.3"/>
    <row r="157" spans="1:18" ht="29.25" customHeight="1" x14ac:dyDescent="0.3"/>
    <row r="158" spans="1:18" ht="37.5" customHeight="1" x14ac:dyDescent="0.3"/>
    <row r="159" spans="1:18" ht="39" customHeight="1" x14ac:dyDescent="0.3"/>
    <row r="160" spans="1:18" ht="30.75" customHeight="1" x14ac:dyDescent="0.3"/>
    <row r="161" ht="28.5" customHeight="1" x14ac:dyDescent="0.3"/>
    <row r="162" ht="28.5" customHeight="1" x14ac:dyDescent="0.3"/>
    <row r="163" ht="33.75" customHeight="1" x14ac:dyDescent="0.3"/>
    <row r="164" ht="33" customHeight="1" x14ac:dyDescent="0.3"/>
    <row r="165" ht="34.5" customHeight="1" x14ac:dyDescent="0.3"/>
    <row r="166" ht="32.25" customHeight="1" x14ac:dyDescent="0.3"/>
    <row r="172" ht="22.5" customHeight="1" x14ac:dyDescent="0.3"/>
    <row r="175" ht="29.25" customHeight="1" x14ac:dyDescent="0.3"/>
    <row r="176" ht="29.25" customHeight="1" x14ac:dyDescent="0.3"/>
    <row r="177" ht="37.5" customHeight="1" x14ac:dyDescent="0.3"/>
    <row r="178" ht="39" customHeight="1" x14ac:dyDescent="0.3"/>
    <row r="179" ht="30.75" customHeight="1" x14ac:dyDescent="0.3"/>
    <row r="180" ht="28.5" customHeight="1" x14ac:dyDescent="0.3"/>
    <row r="181" ht="28.5" customHeight="1" x14ac:dyDescent="0.3"/>
    <row r="182" ht="33.75" customHeight="1" x14ac:dyDescent="0.3"/>
    <row r="183" ht="33" customHeight="1" x14ac:dyDescent="0.3"/>
    <row r="184" ht="34.5" customHeight="1" x14ac:dyDescent="0.3"/>
    <row r="185" ht="32.25" customHeight="1" x14ac:dyDescent="0.3"/>
    <row r="191" ht="22.5" customHeight="1" x14ac:dyDescent="0.3"/>
    <row r="194" ht="29.25" customHeight="1" x14ac:dyDescent="0.3"/>
    <row r="195" ht="29.25" customHeight="1" x14ac:dyDescent="0.3"/>
    <row r="196" ht="37.5" customHeight="1" x14ac:dyDescent="0.3"/>
    <row r="197" ht="39" customHeight="1" x14ac:dyDescent="0.3"/>
    <row r="198" ht="30.75" customHeight="1" x14ac:dyDescent="0.3"/>
    <row r="199" ht="28.5" customHeight="1" x14ac:dyDescent="0.3"/>
    <row r="200" ht="28.5" customHeight="1" x14ac:dyDescent="0.3"/>
    <row r="201" ht="33.75" customHeight="1" x14ac:dyDescent="0.3"/>
    <row r="202" ht="33" customHeight="1" x14ac:dyDescent="0.3"/>
    <row r="203" ht="34.5" customHeight="1" x14ac:dyDescent="0.3"/>
    <row r="204" ht="32.25" customHeight="1" x14ac:dyDescent="0.3"/>
    <row r="210" ht="22.5" customHeight="1" x14ac:dyDescent="0.3"/>
    <row r="213" ht="29.25" customHeight="1" x14ac:dyDescent="0.3"/>
    <row r="214" ht="29.25" customHeight="1" x14ac:dyDescent="0.3"/>
    <row r="215" ht="37.5" customHeight="1" x14ac:dyDescent="0.3"/>
    <row r="216" ht="39" customHeight="1" x14ac:dyDescent="0.3"/>
    <row r="217" ht="30.75" customHeight="1" x14ac:dyDescent="0.3"/>
    <row r="218" ht="28.5" customHeight="1" x14ac:dyDescent="0.3"/>
    <row r="219" ht="28.5" customHeight="1" x14ac:dyDescent="0.3"/>
    <row r="220" ht="33.75" customHeight="1" x14ac:dyDescent="0.3"/>
    <row r="221" ht="33" customHeight="1" x14ac:dyDescent="0.3"/>
    <row r="222" ht="34.5" customHeight="1" x14ac:dyDescent="0.3"/>
    <row r="223" ht="32.25" customHeight="1" x14ac:dyDescent="0.3"/>
    <row r="229" ht="22.5" customHeight="1" x14ac:dyDescent="0.3"/>
    <row r="232" ht="29.25" customHeight="1" x14ac:dyDescent="0.3"/>
    <row r="233" ht="29.25" customHeight="1" x14ac:dyDescent="0.3"/>
    <row r="234" ht="37.5" customHeight="1" x14ac:dyDescent="0.3"/>
    <row r="235" ht="39" customHeight="1" x14ac:dyDescent="0.3"/>
    <row r="236" ht="30.75" customHeight="1" x14ac:dyDescent="0.3"/>
    <row r="237" ht="28.5" customHeight="1" x14ac:dyDescent="0.3"/>
    <row r="238" ht="28.5" customHeight="1" x14ac:dyDescent="0.3"/>
    <row r="239" ht="33.75" customHeight="1" x14ac:dyDescent="0.3"/>
    <row r="240" ht="33" customHeight="1" x14ac:dyDescent="0.3"/>
    <row r="241" ht="34.5" customHeight="1" x14ac:dyDescent="0.3"/>
    <row r="242" ht="32.25" customHeight="1" x14ac:dyDescent="0.3"/>
    <row r="248" ht="22.5" customHeight="1" x14ac:dyDescent="0.3"/>
    <row r="251" ht="29.25" customHeight="1" x14ac:dyDescent="0.3"/>
    <row r="252" ht="29.25" customHeight="1" x14ac:dyDescent="0.3"/>
    <row r="253" ht="37.5" customHeight="1" x14ac:dyDescent="0.3"/>
    <row r="254" ht="39" customHeight="1" x14ac:dyDescent="0.3"/>
    <row r="255" ht="30.75" customHeight="1" x14ac:dyDescent="0.3"/>
    <row r="256" ht="28.5" customHeight="1" x14ac:dyDescent="0.3"/>
    <row r="257" spans="1:18" ht="28.5" customHeight="1" x14ac:dyDescent="0.3"/>
    <row r="258" spans="1:18" ht="33.75" customHeight="1" x14ac:dyDescent="0.3"/>
    <row r="259" spans="1:18" ht="33" customHeight="1" x14ac:dyDescent="0.3"/>
    <row r="260" spans="1:18" ht="34.5" customHeight="1" x14ac:dyDescent="0.3"/>
    <row r="261" spans="1:18" ht="32.25" customHeight="1" x14ac:dyDescent="0.3"/>
    <row r="263" spans="1:18" x14ac:dyDescent="0.3">
      <c r="A263"/>
      <c r="B263" s="15"/>
      <c r="C263" s="16"/>
      <c r="D263"/>
      <c r="E263"/>
      <c r="F263"/>
      <c r="G263"/>
      <c r="H263"/>
      <c r="I263" s="17"/>
      <c r="J263" s="18"/>
      <c r="K263"/>
      <c r="L263"/>
      <c r="M263"/>
      <c r="N263"/>
      <c r="O263"/>
      <c r="P263" s="17"/>
      <c r="Q263" s="18"/>
      <c r="R263"/>
    </row>
  </sheetData>
  <mergeCells count="110">
    <mergeCell ref="U21:AL21"/>
    <mergeCell ref="AM89:AM90"/>
    <mergeCell ref="V89:V90"/>
    <mergeCell ref="W89:X89"/>
    <mergeCell ref="Y89:Z89"/>
    <mergeCell ref="AA89:AB89"/>
    <mergeCell ref="AC89:AD89"/>
    <mergeCell ref="AE89:AF89"/>
    <mergeCell ref="AG89:AH89"/>
    <mergeCell ref="AI89:AJ89"/>
    <mergeCell ref="AK89:AL89"/>
    <mergeCell ref="L138:M138"/>
    <mergeCell ref="N138:O138"/>
    <mergeCell ref="P138:Q138"/>
    <mergeCell ref="A138:A139"/>
    <mergeCell ref="B138:C138"/>
    <mergeCell ref="D138:E138"/>
    <mergeCell ref="F138:G138"/>
    <mergeCell ref="H138:I138"/>
    <mergeCell ref="J138:K138"/>
    <mergeCell ref="J119:K119"/>
    <mergeCell ref="L119:M119"/>
    <mergeCell ref="N119:O119"/>
    <mergeCell ref="P119:Q119"/>
    <mergeCell ref="A135:R135"/>
    <mergeCell ref="A137:R137"/>
    <mergeCell ref="L100:M100"/>
    <mergeCell ref="N100:O100"/>
    <mergeCell ref="P100:Q100"/>
    <mergeCell ref="A116:R116"/>
    <mergeCell ref="A118:R118"/>
    <mergeCell ref="A119:A120"/>
    <mergeCell ref="B119:C119"/>
    <mergeCell ref="D119:E119"/>
    <mergeCell ref="F119:G119"/>
    <mergeCell ref="H119:I119"/>
    <mergeCell ref="A100:A101"/>
    <mergeCell ref="B100:C100"/>
    <mergeCell ref="D100:E100"/>
    <mergeCell ref="F100:G100"/>
    <mergeCell ref="H100:I100"/>
    <mergeCell ref="J100:K100"/>
    <mergeCell ref="J81:K81"/>
    <mergeCell ref="L81:M81"/>
    <mergeCell ref="N81:O81"/>
    <mergeCell ref="P81:Q81"/>
    <mergeCell ref="A97:R97"/>
    <mergeCell ref="A99:R99"/>
    <mergeCell ref="L62:M62"/>
    <mergeCell ref="N62:O62"/>
    <mergeCell ref="P62:Q62"/>
    <mergeCell ref="A78:R78"/>
    <mergeCell ref="A80:R80"/>
    <mergeCell ref="A81:A82"/>
    <mergeCell ref="B81:C81"/>
    <mergeCell ref="D81:E81"/>
    <mergeCell ref="F81:G81"/>
    <mergeCell ref="H81:I81"/>
    <mergeCell ref="A62:A63"/>
    <mergeCell ref="B62:C62"/>
    <mergeCell ref="D62:E62"/>
    <mergeCell ref="F62:G62"/>
    <mergeCell ref="H62:I62"/>
    <mergeCell ref="J62:K62"/>
    <mergeCell ref="J43:K43"/>
    <mergeCell ref="L43:M43"/>
    <mergeCell ref="N43:O43"/>
    <mergeCell ref="P43:Q43"/>
    <mergeCell ref="A59:R59"/>
    <mergeCell ref="A61:R61"/>
    <mergeCell ref="L24:M24"/>
    <mergeCell ref="N24:O24"/>
    <mergeCell ref="P24:Q24"/>
    <mergeCell ref="A40:R40"/>
    <mergeCell ref="A42:R42"/>
    <mergeCell ref="A43:A44"/>
    <mergeCell ref="B43:C43"/>
    <mergeCell ref="D43:E43"/>
    <mergeCell ref="F43:G43"/>
    <mergeCell ref="H43:I43"/>
    <mergeCell ref="P5:Q5"/>
    <mergeCell ref="A2:R2"/>
    <mergeCell ref="A21:R21"/>
    <mergeCell ref="A23:R23"/>
    <mergeCell ref="A24:A25"/>
    <mergeCell ref="B24:C24"/>
    <mergeCell ref="D24:E24"/>
    <mergeCell ref="F24:G24"/>
    <mergeCell ref="H24:I24"/>
    <mergeCell ref="J24:K24"/>
    <mergeCell ref="A4:R4"/>
    <mergeCell ref="A5:A6"/>
    <mergeCell ref="B5:C5"/>
    <mergeCell ref="D5:E5"/>
    <mergeCell ref="F5:G5"/>
    <mergeCell ref="H5:I5"/>
    <mergeCell ref="J5:K5"/>
    <mergeCell ref="L5:M5"/>
    <mergeCell ref="N5:O5"/>
    <mergeCell ref="AM4:AN4"/>
    <mergeCell ref="V32:V33"/>
    <mergeCell ref="W32:X32"/>
    <mergeCell ref="Y32:Z32"/>
    <mergeCell ref="AA32:AB32"/>
    <mergeCell ref="AC32:AD32"/>
    <mergeCell ref="AE32:AF32"/>
    <mergeCell ref="AG32:AH32"/>
    <mergeCell ref="AI32:AJ32"/>
    <mergeCell ref="AK32:AL32"/>
    <mergeCell ref="AM32:AM33"/>
  </mergeCells>
  <printOptions horizontalCentered="1" verticalCentered="1"/>
  <pageMargins left="0.47244094488188976" right="0.47244094488188976" top="1.7716535433070866" bottom="0.74803149606299213" header="0.31496062992125984" footer="0.31496062992125984"/>
  <pageSetup paperSize="9" scale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61"/>
  <sheetViews>
    <sheetView rightToLeft="1" topLeftCell="A162" zoomScale="55" zoomScaleNormal="55" workbookViewId="0">
      <selection activeCell="AD35" sqref="AD35"/>
    </sheetView>
  </sheetViews>
  <sheetFormatPr defaultRowHeight="20.25" x14ac:dyDescent="0.3"/>
  <cols>
    <col min="1" max="1" width="11.25" style="2" customWidth="1"/>
    <col min="2" max="3" width="6.125" style="2" customWidth="1"/>
    <col min="4" max="4" width="6.875" style="2" customWidth="1"/>
    <col min="5" max="5" width="5.75" style="2" customWidth="1"/>
    <col min="6" max="6" width="5.875" style="2" customWidth="1"/>
    <col min="7" max="7" width="6.375" style="2" customWidth="1"/>
    <col min="8" max="10" width="6.125" style="2" customWidth="1"/>
    <col min="11" max="11" width="6.25" style="2" customWidth="1"/>
    <col min="12" max="12" width="6" style="2" customWidth="1"/>
    <col min="13" max="13" width="6.5" style="2" customWidth="1"/>
    <col min="14" max="15" width="6.25" style="2" customWidth="1"/>
    <col min="16" max="16" width="7" style="2" customWidth="1"/>
    <col min="17" max="17" width="7.5" style="2" customWidth="1"/>
    <col min="18" max="18" width="8.125" style="2" customWidth="1"/>
    <col min="19" max="21" width="9" style="2"/>
    <col min="22" max="22" width="13.375" style="2" customWidth="1"/>
    <col min="23" max="23" width="14.625" style="2" bestFit="1" customWidth="1"/>
    <col min="24" max="38" width="9" style="2"/>
    <col min="39" max="39" width="14.75" style="2" customWidth="1"/>
    <col min="40" max="16384" width="9" style="2"/>
  </cols>
  <sheetData>
    <row r="1" spans="1:18" ht="22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4.75" x14ac:dyDescent="0.45">
      <c r="A2" s="100" t="s">
        <v>59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</row>
    <row r="3" spans="1:18" ht="22.5" thickBot="1" x14ac:dyDescent="0.4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29.25" customHeight="1" thickTop="1" thickBot="1" x14ac:dyDescent="0.35">
      <c r="A4" s="84" t="s">
        <v>20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6"/>
    </row>
    <row r="5" spans="1:18" ht="29.25" customHeight="1" thickBot="1" x14ac:dyDescent="0.35">
      <c r="A5" s="87" t="s">
        <v>1</v>
      </c>
      <c r="B5" s="89" t="s">
        <v>2</v>
      </c>
      <c r="C5" s="90"/>
      <c r="D5" s="89" t="s">
        <v>3</v>
      </c>
      <c r="E5" s="90"/>
      <c r="F5" s="89" t="s">
        <v>4</v>
      </c>
      <c r="G5" s="90"/>
      <c r="H5" s="89" t="s">
        <v>5</v>
      </c>
      <c r="I5" s="90"/>
      <c r="J5" s="89" t="s">
        <v>6</v>
      </c>
      <c r="K5" s="90"/>
      <c r="L5" s="89" t="s">
        <v>7</v>
      </c>
      <c r="M5" s="90"/>
      <c r="N5" s="89" t="s">
        <v>8</v>
      </c>
      <c r="O5" s="90"/>
      <c r="P5" s="91" t="s">
        <v>9</v>
      </c>
      <c r="Q5" s="92"/>
      <c r="R5" s="4" t="s">
        <v>9</v>
      </c>
    </row>
    <row r="6" spans="1:18" ht="37.5" customHeight="1" thickBot="1" x14ac:dyDescent="0.35">
      <c r="A6" s="88"/>
      <c r="B6" s="5" t="s">
        <v>11</v>
      </c>
      <c r="C6" s="5" t="s">
        <v>12</v>
      </c>
      <c r="D6" s="5" t="s">
        <v>11</v>
      </c>
      <c r="E6" s="5" t="s">
        <v>12</v>
      </c>
      <c r="F6" s="5" t="s">
        <v>11</v>
      </c>
      <c r="G6" s="5" t="s">
        <v>12</v>
      </c>
      <c r="H6" s="5" t="s">
        <v>11</v>
      </c>
      <c r="I6" s="5" t="s">
        <v>12</v>
      </c>
      <c r="J6" s="5" t="s">
        <v>11</v>
      </c>
      <c r="K6" s="5" t="s">
        <v>12</v>
      </c>
      <c r="L6" s="5" t="s">
        <v>11</v>
      </c>
      <c r="M6" s="5" t="s">
        <v>12</v>
      </c>
      <c r="N6" s="5" t="s">
        <v>11</v>
      </c>
      <c r="O6" s="5" t="s">
        <v>12</v>
      </c>
      <c r="P6" s="6" t="s">
        <v>11</v>
      </c>
      <c r="Q6" s="7" t="s">
        <v>12</v>
      </c>
      <c r="R6" s="8" t="s">
        <v>10</v>
      </c>
    </row>
    <row r="7" spans="1:18" ht="39" customHeight="1" thickBot="1" x14ac:dyDescent="0.35">
      <c r="A7" s="9" t="s">
        <v>13</v>
      </c>
      <c r="B7" s="10">
        <v>4</v>
      </c>
      <c r="C7" s="10">
        <v>0</v>
      </c>
      <c r="D7" s="10">
        <v>0</v>
      </c>
      <c r="E7" s="10">
        <v>0</v>
      </c>
      <c r="F7" s="10">
        <v>1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1</v>
      </c>
      <c r="M7" s="10">
        <v>2</v>
      </c>
      <c r="N7" s="10">
        <v>0</v>
      </c>
      <c r="O7" s="10">
        <v>0</v>
      </c>
      <c r="P7" s="10">
        <f>B7+D7+F7+H7+J7+L7+N7</f>
        <v>6</v>
      </c>
      <c r="Q7" s="10">
        <f>C7+E7+G7+I7+K7+M7+O7</f>
        <v>2</v>
      </c>
      <c r="R7" s="11">
        <f>P7+Q7</f>
        <v>8</v>
      </c>
    </row>
    <row r="8" spans="1:18" ht="30.75" customHeight="1" thickBot="1" x14ac:dyDescent="0.35">
      <c r="A8" s="9" t="s">
        <v>14</v>
      </c>
      <c r="B8" s="10">
        <v>15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f t="shared" ref="P8:P13" si="0">B8+D8+F8+H8+J8+L8+N8</f>
        <v>15</v>
      </c>
      <c r="Q8" s="10">
        <f t="shared" ref="Q8:Q13" si="1">C8+E8+G8+I8+K8+M8+O8</f>
        <v>0</v>
      </c>
      <c r="R8" s="11">
        <f t="shared" ref="R8:R13" si="2">P8+Q8</f>
        <v>15</v>
      </c>
    </row>
    <row r="9" spans="1:18" ht="28.5" customHeight="1" thickBot="1" x14ac:dyDescent="0.35">
      <c r="A9" s="9" t="s">
        <v>49</v>
      </c>
      <c r="B9" s="10">
        <v>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f t="shared" si="0"/>
        <v>3</v>
      </c>
      <c r="Q9" s="10">
        <f t="shared" si="1"/>
        <v>0</v>
      </c>
      <c r="R9" s="11">
        <f t="shared" si="2"/>
        <v>3</v>
      </c>
    </row>
    <row r="10" spans="1:18" ht="28.5" customHeight="1" thickBot="1" x14ac:dyDescent="0.35">
      <c r="A10" s="9" t="s">
        <v>15</v>
      </c>
      <c r="B10" s="10">
        <v>2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f t="shared" si="0"/>
        <v>2</v>
      </c>
      <c r="Q10" s="10">
        <f t="shared" si="1"/>
        <v>0</v>
      </c>
      <c r="R10" s="11">
        <f t="shared" si="2"/>
        <v>2</v>
      </c>
    </row>
    <row r="11" spans="1:18" ht="33.75" customHeight="1" thickBot="1" x14ac:dyDescent="0.35">
      <c r="A11" s="9" t="s">
        <v>16</v>
      </c>
      <c r="B11" s="10">
        <v>2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f t="shared" si="0"/>
        <v>2</v>
      </c>
      <c r="Q11" s="10">
        <f t="shared" si="1"/>
        <v>0</v>
      </c>
      <c r="R11" s="11">
        <f t="shared" si="2"/>
        <v>2</v>
      </c>
    </row>
    <row r="12" spans="1:18" ht="33" customHeight="1" thickBot="1" x14ac:dyDescent="0.35">
      <c r="A12" s="9" t="s">
        <v>18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f t="shared" si="0"/>
        <v>0</v>
      </c>
      <c r="Q12" s="10">
        <f t="shared" si="1"/>
        <v>0</v>
      </c>
      <c r="R12" s="11">
        <f t="shared" si="2"/>
        <v>0</v>
      </c>
    </row>
    <row r="13" spans="1:18" ht="34.5" customHeight="1" thickBot="1" x14ac:dyDescent="0.35">
      <c r="A13" s="9" t="s">
        <v>52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f t="shared" si="0"/>
        <v>0</v>
      </c>
      <c r="Q13" s="10">
        <f t="shared" si="1"/>
        <v>0</v>
      </c>
      <c r="R13" s="11">
        <f t="shared" si="2"/>
        <v>0</v>
      </c>
    </row>
    <row r="14" spans="1:18" ht="32.25" customHeight="1" thickBot="1" x14ac:dyDescent="0.35">
      <c r="A14" s="12" t="s">
        <v>19</v>
      </c>
      <c r="B14" s="13">
        <f>SUM(B7:B13)</f>
        <v>26</v>
      </c>
      <c r="C14" s="13">
        <f t="shared" ref="C14:R14" si="3">SUM(C7:C13)</f>
        <v>0</v>
      </c>
      <c r="D14" s="13">
        <f t="shared" si="3"/>
        <v>0</v>
      </c>
      <c r="E14" s="13">
        <f t="shared" si="3"/>
        <v>0</v>
      </c>
      <c r="F14" s="13">
        <f t="shared" si="3"/>
        <v>1</v>
      </c>
      <c r="G14" s="13">
        <f t="shared" si="3"/>
        <v>0</v>
      </c>
      <c r="H14" s="13">
        <f t="shared" si="3"/>
        <v>0</v>
      </c>
      <c r="I14" s="13">
        <f t="shared" si="3"/>
        <v>0</v>
      </c>
      <c r="J14" s="13">
        <f t="shared" si="3"/>
        <v>0</v>
      </c>
      <c r="K14" s="13">
        <f t="shared" si="3"/>
        <v>0</v>
      </c>
      <c r="L14" s="13">
        <f t="shared" si="3"/>
        <v>1</v>
      </c>
      <c r="M14" s="13">
        <f t="shared" si="3"/>
        <v>2</v>
      </c>
      <c r="N14" s="13">
        <f t="shared" si="3"/>
        <v>0</v>
      </c>
      <c r="O14" s="13">
        <f t="shared" si="3"/>
        <v>0</v>
      </c>
      <c r="P14" s="13">
        <f t="shared" si="3"/>
        <v>28</v>
      </c>
      <c r="Q14" s="13">
        <f t="shared" si="3"/>
        <v>2</v>
      </c>
      <c r="R14" s="19">
        <f t="shared" si="3"/>
        <v>30</v>
      </c>
    </row>
    <row r="15" spans="1:18" ht="21" thickTop="1" x14ac:dyDescent="0.3"/>
    <row r="17" spans="1:39" x14ac:dyDescent="0.3">
      <c r="A17"/>
      <c r="B17" s="15"/>
      <c r="C17" s="16"/>
      <c r="D17"/>
      <c r="E17"/>
      <c r="F17"/>
      <c r="G17"/>
      <c r="H17"/>
      <c r="I17" s="17"/>
      <c r="J17" s="18"/>
      <c r="K17"/>
      <c r="L17"/>
      <c r="M17"/>
      <c r="N17"/>
      <c r="O17"/>
      <c r="P17" s="17"/>
      <c r="Q17" s="18"/>
      <c r="R17"/>
    </row>
    <row r="20" spans="1:39" ht="22.5" customHeight="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39" ht="24.75" x14ac:dyDescent="0.45">
      <c r="A21" s="100" t="s">
        <v>60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</row>
    <row r="22" spans="1:39" ht="22.5" customHeight="1" thickBot="1" x14ac:dyDescent="0.4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39" ht="29.25" customHeight="1" thickTop="1" thickBot="1" x14ac:dyDescent="0.35">
      <c r="A23" s="84" t="s">
        <v>20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6"/>
    </row>
    <row r="24" spans="1:39" ht="29.25" customHeight="1" thickBot="1" x14ac:dyDescent="0.35">
      <c r="A24" s="87" t="s">
        <v>1</v>
      </c>
      <c r="B24" s="89" t="s">
        <v>2</v>
      </c>
      <c r="C24" s="90"/>
      <c r="D24" s="89" t="s">
        <v>3</v>
      </c>
      <c r="E24" s="90"/>
      <c r="F24" s="89" t="s">
        <v>4</v>
      </c>
      <c r="G24" s="90"/>
      <c r="H24" s="89" t="s">
        <v>5</v>
      </c>
      <c r="I24" s="90"/>
      <c r="J24" s="89" t="s">
        <v>6</v>
      </c>
      <c r="K24" s="90"/>
      <c r="L24" s="89" t="s">
        <v>7</v>
      </c>
      <c r="M24" s="90"/>
      <c r="N24" s="89" t="s">
        <v>8</v>
      </c>
      <c r="O24" s="90"/>
      <c r="P24" s="91" t="s">
        <v>9</v>
      </c>
      <c r="Q24" s="92"/>
      <c r="R24" s="4" t="s">
        <v>9</v>
      </c>
    </row>
    <row r="25" spans="1:39" ht="37.5" customHeight="1" thickBot="1" x14ac:dyDescent="0.35">
      <c r="A25" s="88"/>
      <c r="B25" s="5" t="s">
        <v>11</v>
      </c>
      <c r="C25" s="5" t="s">
        <v>12</v>
      </c>
      <c r="D25" s="5" t="s">
        <v>11</v>
      </c>
      <c r="E25" s="5" t="s">
        <v>12</v>
      </c>
      <c r="F25" s="5" t="s">
        <v>11</v>
      </c>
      <c r="G25" s="5" t="s">
        <v>12</v>
      </c>
      <c r="H25" s="5" t="s">
        <v>11</v>
      </c>
      <c r="I25" s="5" t="s">
        <v>12</v>
      </c>
      <c r="J25" s="5" t="s">
        <v>11</v>
      </c>
      <c r="K25" s="5" t="s">
        <v>12</v>
      </c>
      <c r="L25" s="5" t="s">
        <v>11</v>
      </c>
      <c r="M25" s="5" t="s">
        <v>12</v>
      </c>
      <c r="N25" s="5" t="s">
        <v>11</v>
      </c>
      <c r="O25" s="5" t="s">
        <v>12</v>
      </c>
      <c r="P25" s="6" t="s">
        <v>11</v>
      </c>
      <c r="Q25" s="7" t="s">
        <v>12</v>
      </c>
      <c r="R25" s="8" t="s">
        <v>10</v>
      </c>
    </row>
    <row r="26" spans="1:39" ht="39" customHeight="1" thickBot="1" x14ac:dyDescent="0.35">
      <c r="A26" s="9" t="s">
        <v>13</v>
      </c>
      <c r="B26" s="10">
        <v>4</v>
      </c>
      <c r="C26" s="10">
        <v>0</v>
      </c>
      <c r="D26" s="10">
        <v>0</v>
      </c>
      <c r="E26" s="10">
        <v>0</v>
      </c>
      <c r="F26" s="10">
        <v>0</v>
      </c>
      <c r="G26" s="10">
        <v>1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1</v>
      </c>
      <c r="N26" s="10">
        <v>1</v>
      </c>
      <c r="O26" s="10">
        <v>0</v>
      </c>
      <c r="P26" s="10">
        <f>B26+D26+F26+H26+J26+L26+N26</f>
        <v>5</v>
      </c>
      <c r="Q26" s="10">
        <f>C26+E26+G26+I26+K26+M26+O26</f>
        <v>2</v>
      </c>
      <c r="R26" s="11">
        <f>P26+Q26</f>
        <v>7</v>
      </c>
    </row>
    <row r="27" spans="1:39" ht="30.75" customHeight="1" thickBot="1" x14ac:dyDescent="0.35">
      <c r="A27" s="9" t="s">
        <v>14</v>
      </c>
      <c r="B27" s="10">
        <v>3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f t="shared" ref="P27:P32" si="4">B27+D27+F27+H27+J27+L27+N27</f>
        <v>3</v>
      </c>
      <c r="Q27" s="10">
        <f t="shared" ref="Q27:Q32" si="5">C27+E27+G27+I27+K27+M27+O27</f>
        <v>0</v>
      </c>
      <c r="R27" s="11">
        <f t="shared" ref="R27:R32" si="6">P27+Q27</f>
        <v>3</v>
      </c>
    </row>
    <row r="28" spans="1:39" ht="28.5" customHeight="1" thickBot="1" x14ac:dyDescent="0.35">
      <c r="A28" s="9" t="s">
        <v>49</v>
      </c>
      <c r="B28" s="10">
        <v>4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f t="shared" si="4"/>
        <v>4</v>
      </c>
      <c r="Q28" s="10">
        <f t="shared" si="5"/>
        <v>0</v>
      </c>
      <c r="R28" s="11">
        <f t="shared" si="6"/>
        <v>4</v>
      </c>
    </row>
    <row r="29" spans="1:39" ht="28.5" customHeight="1" thickBot="1" x14ac:dyDescent="0.35">
      <c r="A29" s="9" t="s">
        <v>15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f t="shared" si="4"/>
        <v>0</v>
      </c>
      <c r="Q29" s="10">
        <f t="shared" si="5"/>
        <v>0</v>
      </c>
      <c r="R29" s="11">
        <f t="shared" si="6"/>
        <v>0</v>
      </c>
    </row>
    <row r="30" spans="1:39" ht="33.75" customHeight="1" thickTop="1" thickBot="1" x14ac:dyDescent="0.35">
      <c r="A30" s="9" t="s">
        <v>16</v>
      </c>
      <c r="B30" s="10">
        <v>2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1</v>
      </c>
      <c r="O30" s="10">
        <v>0</v>
      </c>
      <c r="P30" s="10">
        <f t="shared" si="4"/>
        <v>3</v>
      </c>
      <c r="Q30" s="10">
        <f t="shared" si="5"/>
        <v>0</v>
      </c>
      <c r="R30" s="11">
        <f t="shared" si="6"/>
        <v>3</v>
      </c>
      <c r="V30" s="80" t="s">
        <v>83</v>
      </c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2"/>
    </row>
    <row r="31" spans="1:39" ht="33" customHeight="1" thickTop="1" thickBot="1" x14ac:dyDescent="0.9">
      <c r="A31" s="9" t="s">
        <v>18</v>
      </c>
      <c r="B31" s="10">
        <v>4</v>
      </c>
      <c r="C31" s="10">
        <v>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f t="shared" si="4"/>
        <v>4</v>
      </c>
      <c r="Q31" s="10">
        <f t="shared" si="5"/>
        <v>3</v>
      </c>
      <c r="R31" s="11">
        <f t="shared" si="6"/>
        <v>7</v>
      </c>
      <c r="V31" s="103" t="s">
        <v>54</v>
      </c>
      <c r="W31" s="95" t="s">
        <v>2</v>
      </c>
      <c r="X31" s="96"/>
      <c r="Y31" s="96" t="s">
        <v>3</v>
      </c>
      <c r="Z31" s="96"/>
      <c r="AA31" s="96" t="s">
        <v>4</v>
      </c>
      <c r="AB31" s="96"/>
      <c r="AC31" s="96" t="s">
        <v>5</v>
      </c>
      <c r="AD31" s="96"/>
      <c r="AE31" s="96" t="s">
        <v>6</v>
      </c>
      <c r="AF31" s="96"/>
      <c r="AG31" s="96" t="s">
        <v>7</v>
      </c>
      <c r="AH31" s="96"/>
      <c r="AI31" s="96" t="s">
        <v>8</v>
      </c>
      <c r="AJ31" s="96"/>
      <c r="AK31" s="97" t="s">
        <v>9</v>
      </c>
      <c r="AL31" s="97"/>
      <c r="AM31" s="101" t="s">
        <v>55</v>
      </c>
    </row>
    <row r="32" spans="1:39" ht="34.5" customHeight="1" thickTop="1" thickBot="1" x14ac:dyDescent="0.35">
      <c r="A32" s="9" t="s">
        <v>51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f t="shared" si="4"/>
        <v>0</v>
      </c>
      <c r="Q32" s="10">
        <f t="shared" si="5"/>
        <v>0</v>
      </c>
      <c r="R32" s="11">
        <f t="shared" si="6"/>
        <v>0</v>
      </c>
      <c r="V32" s="104"/>
      <c r="W32" s="53" t="s">
        <v>11</v>
      </c>
      <c r="X32" s="42" t="s">
        <v>12</v>
      </c>
      <c r="Y32" s="43" t="s">
        <v>11</v>
      </c>
      <c r="Z32" s="42" t="s">
        <v>12</v>
      </c>
      <c r="AA32" s="43" t="s">
        <v>11</v>
      </c>
      <c r="AB32" s="42" t="s">
        <v>12</v>
      </c>
      <c r="AC32" s="43" t="s">
        <v>11</v>
      </c>
      <c r="AD32" s="42" t="s">
        <v>12</v>
      </c>
      <c r="AE32" s="43" t="s">
        <v>11</v>
      </c>
      <c r="AF32" s="42" t="s">
        <v>12</v>
      </c>
      <c r="AG32" s="43" t="s">
        <v>11</v>
      </c>
      <c r="AH32" s="42" t="s">
        <v>12</v>
      </c>
      <c r="AI32" s="43" t="s">
        <v>11</v>
      </c>
      <c r="AJ32" s="42" t="s">
        <v>12</v>
      </c>
      <c r="AK32" s="44" t="s">
        <v>11</v>
      </c>
      <c r="AL32" s="45" t="s">
        <v>12</v>
      </c>
      <c r="AM32" s="102"/>
    </row>
    <row r="33" spans="1:39" ht="32.25" customHeight="1" thickBot="1" x14ac:dyDescent="0.35">
      <c r="A33" s="12" t="s">
        <v>19</v>
      </c>
      <c r="B33" s="13">
        <f>SUM(B26:B32)</f>
        <v>17</v>
      </c>
      <c r="C33" s="13">
        <f t="shared" ref="C33:R33" si="7">SUM(C26:C32)</f>
        <v>3</v>
      </c>
      <c r="D33" s="13">
        <f t="shared" si="7"/>
        <v>0</v>
      </c>
      <c r="E33" s="13">
        <f t="shared" si="7"/>
        <v>0</v>
      </c>
      <c r="F33" s="13">
        <f t="shared" si="7"/>
        <v>0</v>
      </c>
      <c r="G33" s="13">
        <f t="shared" si="7"/>
        <v>1</v>
      </c>
      <c r="H33" s="13">
        <f t="shared" si="7"/>
        <v>0</v>
      </c>
      <c r="I33" s="13">
        <f t="shared" si="7"/>
        <v>0</v>
      </c>
      <c r="J33" s="13">
        <f t="shared" si="7"/>
        <v>0</v>
      </c>
      <c r="K33" s="13">
        <f t="shared" si="7"/>
        <v>0</v>
      </c>
      <c r="L33" s="13">
        <f t="shared" si="7"/>
        <v>0</v>
      </c>
      <c r="M33" s="13">
        <f t="shared" si="7"/>
        <v>1</v>
      </c>
      <c r="N33" s="13">
        <f t="shared" si="7"/>
        <v>2</v>
      </c>
      <c r="O33" s="13">
        <f t="shared" si="7"/>
        <v>0</v>
      </c>
      <c r="P33" s="13">
        <f t="shared" si="7"/>
        <v>19</v>
      </c>
      <c r="Q33" s="13">
        <f t="shared" si="7"/>
        <v>5</v>
      </c>
      <c r="R33" s="19">
        <f t="shared" si="7"/>
        <v>24</v>
      </c>
      <c r="V33" s="46" t="s">
        <v>41</v>
      </c>
      <c r="W33" s="47">
        <f>SUM(B7,B26,B45)</f>
        <v>12</v>
      </c>
      <c r="X33" s="47">
        <f>SUM(C7,C26,C45)</f>
        <v>1</v>
      </c>
      <c r="Y33" s="47">
        <f>SUM(D7,D26,D45)</f>
        <v>0</v>
      </c>
      <c r="Z33" s="47">
        <f>SUM(E7,E26,E45)</f>
        <v>0</v>
      </c>
      <c r="AA33" s="47">
        <f>SUM(F7,F26,F45)</f>
        <v>1</v>
      </c>
      <c r="AB33" s="47">
        <f>SUM(G7,G26,G45)</f>
        <v>1</v>
      </c>
      <c r="AC33" s="47">
        <f>SUM(H7,H26,H45)</f>
        <v>0</v>
      </c>
      <c r="AD33" s="47">
        <f>SUM(I7,I26,I45)</f>
        <v>0</v>
      </c>
      <c r="AE33" s="47">
        <f>SUM(J7,J26,J45)</f>
        <v>0</v>
      </c>
      <c r="AF33" s="47">
        <f>SUM(K7,K26,K45)</f>
        <v>0</v>
      </c>
      <c r="AG33" s="47">
        <f>SUM(L7,L26,L45)</f>
        <v>4</v>
      </c>
      <c r="AH33" s="47">
        <f>SUM(M7,M26,M45)</f>
        <v>4</v>
      </c>
      <c r="AI33" s="47">
        <f>SUM(N7,N26,N45)</f>
        <v>1</v>
      </c>
      <c r="AJ33" s="47">
        <f>SUM(O7,O26,O45)</f>
        <v>0</v>
      </c>
      <c r="AK33" s="47">
        <f>SUM(P7,P26,P45)</f>
        <v>18</v>
      </c>
      <c r="AL33" s="51">
        <f>SUM(Q7,Q26,Q45)</f>
        <v>6</v>
      </c>
      <c r="AM33" s="52">
        <f>SUM(R7,R26,R45)</f>
        <v>24</v>
      </c>
    </row>
    <row r="34" spans="1:39" ht="30.75" thickTop="1" x14ac:dyDescent="0.3">
      <c r="V34" s="46" t="s">
        <v>14</v>
      </c>
      <c r="W34" s="47">
        <f>SUM(B8,B27,B46)</f>
        <v>22</v>
      </c>
      <c r="X34" s="47">
        <f>SUM(C8,C27,C46)</f>
        <v>0</v>
      </c>
      <c r="Y34" s="47">
        <f>SUM(D8,D27,D46)</f>
        <v>0</v>
      </c>
      <c r="Z34" s="47">
        <f>SUM(E8,E27,E46)</f>
        <v>0</v>
      </c>
      <c r="AA34" s="47">
        <f>SUM(F8,F27,F46)</f>
        <v>0</v>
      </c>
      <c r="AB34" s="47">
        <f>SUM(G8,G27,G46)</f>
        <v>0</v>
      </c>
      <c r="AC34" s="47">
        <f>SUM(H8,H27,H46)</f>
        <v>0</v>
      </c>
      <c r="AD34" s="47">
        <f>SUM(I8,I27,I46)</f>
        <v>0</v>
      </c>
      <c r="AE34" s="47">
        <f>SUM(J8,J27,J46)</f>
        <v>0</v>
      </c>
      <c r="AF34" s="47">
        <f>SUM(K8,K27,K46)</f>
        <v>0</v>
      </c>
      <c r="AG34" s="47">
        <f>SUM(L8,L27,L46)</f>
        <v>0</v>
      </c>
      <c r="AH34" s="47">
        <f>SUM(M8,M27,M46)</f>
        <v>0</v>
      </c>
      <c r="AI34" s="47">
        <f>SUM(N8,N27,N46)</f>
        <v>0</v>
      </c>
      <c r="AJ34" s="47">
        <f>SUM(O8,O27,O46)</f>
        <v>0</v>
      </c>
      <c r="AK34" s="47">
        <f>SUM(P8,P27,P46)</f>
        <v>22</v>
      </c>
      <c r="AL34" s="51">
        <f>SUM(Q8,Q27,Q46)</f>
        <v>0</v>
      </c>
      <c r="AM34" s="52">
        <f>SUM(R8,R27,R46)</f>
        <v>22</v>
      </c>
    </row>
    <row r="35" spans="1:39" ht="30" x14ac:dyDescent="0.3">
      <c r="V35" s="46" t="s">
        <v>48</v>
      </c>
      <c r="W35" s="47">
        <f>SUM(B9,B28,B47)</f>
        <v>9</v>
      </c>
      <c r="X35" s="47">
        <f>SUM(C9,C28,C47)</f>
        <v>0</v>
      </c>
      <c r="Y35" s="47">
        <f>SUM(D9,D28,D47)</f>
        <v>0</v>
      </c>
      <c r="Z35" s="47">
        <f>SUM(E9,E28,E47)</f>
        <v>0</v>
      </c>
      <c r="AA35" s="47">
        <f>SUM(F9,F28,F47)</f>
        <v>0</v>
      </c>
      <c r="AB35" s="47">
        <f>SUM(G9,G28,G47)</f>
        <v>0</v>
      </c>
      <c r="AC35" s="47">
        <f>SUM(H9,H28,H47)</f>
        <v>0</v>
      </c>
      <c r="AD35" s="47">
        <f>SUM(I9,I28,I47)</f>
        <v>0</v>
      </c>
      <c r="AE35" s="47">
        <f>SUM(J9,J28,J47)</f>
        <v>0</v>
      </c>
      <c r="AF35" s="47">
        <f>SUM(K9,K28,K47)</f>
        <v>0</v>
      </c>
      <c r="AG35" s="47">
        <f>SUM(L9,L28,L47)</f>
        <v>0</v>
      </c>
      <c r="AH35" s="47">
        <f>SUM(M9,M28,M47)</f>
        <v>0</v>
      </c>
      <c r="AI35" s="47">
        <f>SUM(N9,N28,N47)</f>
        <v>0</v>
      </c>
      <c r="AJ35" s="47">
        <f>SUM(O9,O28,O47)</f>
        <v>0</v>
      </c>
      <c r="AK35" s="47">
        <f>SUM(P9,P28,P47)</f>
        <v>9</v>
      </c>
      <c r="AL35" s="51">
        <f>SUM(Q9,Q28,Q47)</f>
        <v>0</v>
      </c>
      <c r="AM35" s="52">
        <f>SUM(R9,R28,R47)</f>
        <v>9</v>
      </c>
    </row>
    <row r="36" spans="1:39" ht="30" x14ac:dyDescent="0.3">
      <c r="A36"/>
      <c r="B36" s="15"/>
      <c r="C36" s="16"/>
      <c r="D36"/>
      <c r="E36"/>
      <c r="F36"/>
      <c r="G36"/>
      <c r="H36"/>
      <c r="I36" s="17"/>
      <c r="J36" s="18"/>
      <c r="K36"/>
      <c r="L36"/>
      <c r="M36"/>
      <c r="N36"/>
      <c r="O36"/>
      <c r="P36" s="17"/>
      <c r="Q36" s="18"/>
      <c r="R36"/>
      <c r="V36" s="46" t="s">
        <v>32</v>
      </c>
      <c r="W36" s="47">
        <f>SUM(B10,B29,B48)</f>
        <v>3</v>
      </c>
      <c r="X36" s="47">
        <f>SUM(C10,C29,C48)</f>
        <v>1</v>
      </c>
      <c r="Y36" s="47">
        <f>SUM(D10,D29,D48)</f>
        <v>0</v>
      </c>
      <c r="Z36" s="47">
        <f>SUM(E10,E29,E48)</f>
        <v>0</v>
      </c>
      <c r="AA36" s="47">
        <f>SUM(F10,F29,F48)</f>
        <v>0</v>
      </c>
      <c r="AB36" s="47">
        <f>SUM(G10,G29,G48)</f>
        <v>0</v>
      </c>
      <c r="AC36" s="47">
        <f>SUM(H10,H29,H48)</f>
        <v>0</v>
      </c>
      <c r="AD36" s="47">
        <f>SUM(I10,I29,I48)</f>
        <v>0</v>
      </c>
      <c r="AE36" s="47">
        <f>SUM(J10,J29,J48)</f>
        <v>0</v>
      </c>
      <c r="AF36" s="47">
        <f>SUM(K10,K29,K48)</f>
        <v>0</v>
      </c>
      <c r="AG36" s="47">
        <f>SUM(L10,L29,L48)</f>
        <v>0</v>
      </c>
      <c r="AH36" s="47">
        <f>SUM(M10,M29,M48)</f>
        <v>0</v>
      </c>
      <c r="AI36" s="47">
        <f>SUM(N10,N29,N48)</f>
        <v>0</v>
      </c>
      <c r="AJ36" s="47">
        <f>SUM(O10,O29,O48)</f>
        <v>0</v>
      </c>
      <c r="AK36" s="47">
        <f>SUM(P10,P29,P48)</f>
        <v>3</v>
      </c>
      <c r="AL36" s="51">
        <f>SUM(Q10,Q29,Q48)</f>
        <v>1</v>
      </c>
      <c r="AM36" s="52">
        <f>SUM(R10,R29,R48)</f>
        <v>4</v>
      </c>
    </row>
    <row r="37" spans="1:39" ht="30" x14ac:dyDescent="0.3">
      <c r="V37" s="46" t="s">
        <v>16</v>
      </c>
      <c r="W37" s="47">
        <f>SUM(B11,B30,B49)</f>
        <v>5</v>
      </c>
      <c r="X37" s="47">
        <f>SUM(C11,C30,C49)</f>
        <v>0</v>
      </c>
      <c r="Y37" s="47">
        <f>SUM(D11,D30,D49)</f>
        <v>0</v>
      </c>
      <c r="Z37" s="47">
        <f>SUM(E11,E30,E49)</f>
        <v>0</v>
      </c>
      <c r="AA37" s="47">
        <f>SUM(F11,F30,F49)</f>
        <v>0</v>
      </c>
      <c r="AB37" s="47">
        <f>SUM(G11,G30,G49)</f>
        <v>0</v>
      </c>
      <c r="AC37" s="47">
        <f>SUM(H11,H30,H49)</f>
        <v>0</v>
      </c>
      <c r="AD37" s="47">
        <f>SUM(I11,I30,I49)</f>
        <v>0</v>
      </c>
      <c r="AE37" s="47">
        <f>SUM(J11,J30,J49)</f>
        <v>0</v>
      </c>
      <c r="AF37" s="47">
        <f>SUM(K11,K30,K49)</f>
        <v>0</v>
      </c>
      <c r="AG37" s="47">
        <f>SUM(L11,L30,L49)</f>
        <v>0</v>
      </c>
      <c r="AH37" s="47">
        <f>SUM(M11,M30,M49)</f>
        <v>0</v>
      </c>
      <c r="AI37" s="47">
        <f>SUM(N11,N30,N49)</f>
        <v>1</v>
      </c>
      <c r="AJ37" s="47">
        <f>SUM(O11,O30,O49)</f>
        <v>0</v>
      </c>
      <c r="AK37" s="47">
        <f>SUM(P11,P30,P49)</f>
        <v>6</v>
      </c>
      <c r="AL37" s="51">
        <f>SUM(Q11,Q30,Q49)</f>
        <v>0</v>
      </c>
      <c r="AM37" s="52">
        <f>SUM(R11,R30,R49)</f>
        <v>6</v>
      </c>
    </row>
    <row r="38" spans="1:39" ht="30" x14ac:dyDescent="0.3">
      <c r="V38" s="46" t="s">
        <v>57</v>
      </c>
      <c r="W38" s="47">
        <f>SUM(B12,B31,B50)</f>
        <v>8</v>
      </c>
      <c r="X38" s="47">
        <f>SUM(C12,C31,C50)</f>
        <v>6</v>
      </c>
      <c r="Y38" s="47">
        <f>SUM(D12,D31,D50)</f>
        <v>0</v>
      </c>
      <c r="Z38" s="47">
        <f>SUM(E12,E31,E50)</f>
        <v>0</v>
      </c>
      <c r="AA38" s="47">
        <f>SUM(F12,F31,F50)</f>
        <v>0</v>
      </c>
      <c r="AB38" s="47">
        <f>SUM(G12,G31,G50)</f>
        <v>0</v>
      </c>
      <c r="AC38" s="47">
        <f>SUM(H12,H31,H50)</f>
        <v>0</v>
      </c>
      <c r="AD38" s="47">
        <f>SUM(I12,I31,I50)</f>
        <v>0</v>
      </c>
      <c r="AE38" s="47">
        <f>SUM(J12,J31,J50)</f>
        <v>0</v>
      </c>
      <c r="AF38" s="47">
        <f>SUM(K12,K31,K50)</f>
        <v>0</v>
      </c>
      <c r="AG38" s="47">
        <f>SUM(L12,L31,L50)</f>
        <v>0</v>
      </c>
      <c r="AH38" s="47">
        <f>SUM(M12,M31,M50)</f>
        <v>0</v>
      </c>
      <c r="AI38" s="47">
        <f>SUM(N12,N31,N50)</f>
        <v>0</v>
      </c>
      <c r="AJ38" s="47">
        <f>SUM(O12,O31,O50)</f>
        <v>0</v>
      </c>
      <c r="AK38" s="47">
        <f>SUM(P12,P31,P50)</f>
        <v>8</v>
      </c>
      <c r="AL38" s="51">
        <f>SUM(Q12,Q31,Q50)</f>
        <v>6</v>
      </c>
      <c r="AM38" s="52">
        <f>SUM(R12,R31,R50)</f>
        <v>14</v>
      </c>
    </row>
    <row r="39" spans="1:39" ht="22.5" customHeight="1" thickBot="1" x14ac:dyDescent="0.4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V39" s="48" t="s">
        <v>51</v>
      </c>
      <c r="W39" s="47">
        <f>SUM(B13,B32,B51)</f>
        <v>0</v>
      </c>
      <c r="X39" s="47">
        <f>SUM(C13,C32,C51)</f>
        <v>0</v>
      </c>
      <c r="Y39" s="47">
        <f>SUM(D13,D32,D51)</f>
        <v>0</v>
      </c>
      <c r="Z39" s="47">
        <f>SUM(E13,E32,E51)</f>
        <v>0</v>
      </c>
      <c r="AA39" s="47">
        <f>SUM(F13,F32,F51)</f>
        <v>0</v>
      </c>
      <c r="AB39" s="47">
        <f>SUM(G13,G32,G51)</f>
        <v>0</v>
      </c>
      <c r="AC39" s="47">
        <f>SUM(H13,H32,H51)</f>
        <v>0</v>
      </c>
      <c r="AD39" s="47">
        <f>SUM(I13,I32,I51)</f>
        <v>0</v>
      </c>
      <c r="AE39" s="47">
        <f>SUM(J13,J32,J51)</f>
        <v>0</v>
      </c>
      <c r="AF39" s="47">
        <f>SUM(K13,K32,K51)</f>
        <v>0</v>
      </c>
      <c r="AG39" s="47">
        <f>SUM(L13,L32,L51)</f>
        <v>0</v>
      </c>
      <c r="AH39" s="47">
        <f>SUM(M13,M32,M51)</f>
        <v>1</v>
      </c>
      <c r="AI39" s="47">
        <f>SUM(N13,N32,N51)</f>
        <v>0</v>
      </c>
      <c r="AJ39" s="47">
        <f>SUM(O13,O32,O51)</f>
        <v>0</v>
      </c>
      <c r="AK39" s="47">
        <f>SUM(P13,P32,P51)</f>
        <v>0</v>
      </c>
      <c r="AL39" s="51">
        <f>SUM(Q13,Q32,Q51)</f>
        <v>1</v>
      </c>
      <c r="AM39" s="52">
        <f>SUM(R13,R32,R51)</f>
        <v>1</v>
      </c>
    </row>
    <row r="40" spans="1:39" ht="40.5" thickBot="1" x14ac:dyDescent="0.5">
      <c r="A40" s="100" t="s">
        <v>61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V40" s="49" t="s">
        <v>56</v>
      </c>
      <c r="W40" s="55">
        <f t="shared" ref="W40:AI40" si="8">SUM(W33,W34,W35,W36,W37,W38,W39)</f>
        <v>59</v>
      </c>
      <c r="X40" s="56">
        <f t="shared" si="8"/>
        <v>8</v>
      </c>
      <c r="Y40" s="56">
        <f t="shared" si="8"/>
        <v>0</v>
      </c>
      <c r="Z40" s="56">
        <f t="shared" si="8"/>
        <v>0</v>
      </c>
      <c r="AA40" s="56">
        <f t="shared" si="8"/>
        <v>1</v>
      </c>
      <c r="AB40" s="56">
        <f t="shared" si="8"/>
        <v>1</v>
      </c>
      <c r="AC40" s="56">
        <f t="shared" si="8"/>
        <v>0</v>
      </c>
      <c r="AD40" s="56">
        <f t="shared" si="8"/>
        <v>0</v>
      </c>
      <c r="AE40" s="56">
        <f t="shared" si="8"/>
        <v>0</v>
      </c>
      <c r="AF40" s="56">
        <f t="shared" si="8"/>
        <v>0</v>
      </c>
      <c r="AG40" s="56">
        <f t="shared" si="8"/>
        <v>4</v>
      </c>
      <c r="AH40" s="56">
        <f t="shared" si="8"/>
        <v>5</v>
      </c>
      <c r="AI40" s="56">
        <f t="shared" si="8"/>
        <v>2</v>
      </c>
      <c r="AJ40" s="57">
        <f>SUM(AJ33,AJ34,AJ35,AJ36,AJ37,AJ38,AJ39)</f>
        <v>0</v>
      </c>
      <c r="AK40" s="58">
        <f>SUM(AK33:AK39)</f>
        <v>66</v>
      </c>
      <c r="AL40" s="59">
        <f>SUM(AL33:AL39)</f>
        <v>14</v>
      </c>
      <c r="AM40" s="54">
        <f>SUM(AM33:AM39)</f>
        <v>80</v>
      </c>
    </row>
    <row r="41" spans="1:39" ht="22.5" thickBot="1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39" ht="29.25" customHeight="1" thickTop="1" thickBot="1" x14ac:dyDescent="0.35">
      <c r="A42" s="84" t="s">
        <v>20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6"/>
    </row>
    <row r="43" spans="1:39" ht="29.25" customHeight="1" thickBot="1" x14ac:dyDescent="0.35">
      <c r="A43" s="87" t="s">
        <v>1</v>
      </c>
      <c r="B43" s="89" t="s">
        <v>2</v>
      </c>
      <c r="C43" s="90"/>
      <c r="D43" s="89" t="s">
        <v>3</v>
      </c>
      <c r="E43" s="90"/>
      <c r="F43" s="89" t="s">
        <v>4</v>
      </c>
      <c r="G43" s="90"/>
      <c r="H43" s="89" t="s">
        <v>5</v>
      </c>
      <c r="I43" s="90"/>
      <c r="J43" s="89" t="s">
        <v>6</v>
      </c>
      <c r="K43" s="90"/>
      <c r="L43" s="89" t="s">
        <v>7</v>
      </c>
      <c r="M43" s="90"/>
      <c r="N43" s="89" t="s">
        <v>8</v>
      </c>
      <c r="O43" s="90"/>
      <c r="P43" s="91" t="s">
        <v>9</v>
      </c>
      <c r="Q43" s="92"/>
      <c r="R43" s="4" t="s">
        <v>9</v>
      </c>
    </row>
    <row r="44" spans="1:39" ht="37.5" customHeight="1" thickBot="1" x14ac:dyDescent="0.35">
      <c r="A44" s="88"/>
      <c r="B44" s="5" t="s">
        <v>11</v>
      </c>
      <c r="C44" s="5" t="s">
        <v>12</v>
      </c>
      <c r="D44" s="5" t="s">
        <v>11</v>
      </c>
      <c r="E44" s="5" t="s">
        <v>12</v>
      </c>
      <c r="F44" s="5" t="s">
        <v>11</v>
      </c>
      <c r="G44" s="5" t="s">
        <v>12</v>
      </c>
      <c r="H44" s="5" t="s">
        <v>11</v>
      </c>
      <c r="I44" s="5" t="s">
        <v>12</v>
      </c>
      <c r="J44" s="5" t="s">
        <v>11</v>
      </c>
      <c r="K44" s="5" t="s">
        <v>12</v>
      </c>
      <c r="L44" s="5" t="s">
        <v>11</v>
      </c>
      <c r="M44" s="5" t="s">
        <v>12</v>
      </c>
      <c r="N44" s="5" t="s">
        <v>11</v>
      </c>
      <c r="O44" s="5" t="s">
        <v>12</v>
      </c>
      <c r="P44" s="6" t="s">
        <v>11</v>
      </c>
      <c r="Q44" s="7" t="s">
        <v>12</v>
      </c>
      <c r="R44" s="8" t="s">
        <v>10</v>
      </c>
    </row>
    <row r="45" spans="1:39" ht="39" customHeight="1" thickBot="1" x14ac:dyDescent="0.35">
      <c r="A45" s="9" t="s">
        <v>13</v>
      </c>
      <c r="B45" s="10">
        <v>4</v>
      </c>
      <c r="C45" s="10">
        <v>1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3</v>
      </c>
      <c r="M45" s="10">
        <v>1</v>
      </c>
      <c r="N45" s="10">
        <v>0</v>
      </c>
      <c r="O45" s="10">
        <v>0</v>
      </c>
      <c r="P45" s="10">
        <f>B45+D45+F45+H45+J45+L45+N45</f>
        <v>7</v>
      </c>
      <c r="Q45" s="10">
        <f>C45+E45+G45+I45+K45+M45+O45</f>
        <v>2</v>
      </c>
      <c r="R45" s="11">
        <f>P45+Q45</f>
        <v>9</v>
      </c>
    </row>
    <row r="46" spans="1:39" ht="30.75" customHeight="1" thickBot="1" x14ac:dyDescent="0.35">
      <c r="A46" s="9" t="s">
        <v>14</v>
      </c>
      <c r="B46" s="10">
        <v>4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f t="shared" ref="P46:P51" si="9">B46+D46+F46+H46+J46+L46+N46</f>
        <v>4</v>
      </c>
      <c r="Q46" s="10">
        <f t="shared" ref="Q46:Q51" si="10">C46+E46+G46+I46+K46+M46+O46</f>
        <v>0</v>
      </c>
      <c r="R46" s="11">
        <f t="shared" ref="R46:R51" si="11">P46+Q46</f>
        <v>4</v>
      </c>
    </row>
    <row r="47" spans="1:39" ht="28.5" customHeight="1" thickBot="1" x14ac:dyDescent="0.35">
      <c r="A47" s="9" t="s">
        <v>49</v>
      </c>
      <c r="B47" s="10">
        <v>2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f t="shared" si="9"/>
        <v>2</v>
      </c>
      <c r="Q47" s="10">
        <f t="shared" si="10"/>
        <v>0</v>
      </c>
      <c r="R47" s="11">
        <f t="shared" si="11"/>
        <v>2</v>
      </c>
    </row>
    <row r="48" spans="1:39" ht="28.5" customHeight="1" thickBot="1" x14ac:dyDescent="0.35">
      <c r="A48" s="9" t="s">
        <v>15</v>
      </c>
      <c r="B48" s="10">
        <v>1</v>
      </c>
      <c r="C48" s="10">
        <v>1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f t="shared" si="9"/>
        <v>1</v>
      </c>
      <c r="Q48" s="10">
        <f t="shared" si="10"/>
        <v>1</v>
      </c>
      <c r="R48" s="11">
        <f t="shared" si="11"/>
        <v>2</v>
      </c>
    </row>
    <row r="49" spans="1:18" ht="33.75" customHeight="1" thickBot="1" x14ac:dyDescent="0.35">
      <c r="A49" s="9" t="s">
        <v>16</v>
      </c>
      <c r="B49" s="10">
        <v>1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f t="shared" si="9"/>
        <v>1</v>
      </c>
      <c r="Q49" s="10">
        <f t="shared" si="10"/>
        <v>0</v>
      </c>
      <c r="R49" s="11">
        <f t="shared" si="11"/>
        <v>1</v>
      </c>
    </row>
    <row r="50" spans="1:18" ht="33" customHeight="1" thickBot="1" x14ac:dyDescent="0.35">
      <c r="A50" s="9" t="s">
        <v>18</v>
      </c>
      <c r="B50" s="10">
        <v>4</v>
      </c>
      <c r="C50" s="10">
        <v>3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f t="shared" si="9"/>
        <v>4</v>
      </c>
      <c r="Q50" s="10">
        <f t="shared" si="10"/>
        <v>3</v>
      </c>
      <c r="R50" s="11">
        <f t="shared" si="11"/>
        <v>7</v>
      </c>
    </row>
    <row r="51" spans="1:18" ht="34.5" customHeight="1" thickBot="1" x14ac:dyDescent="0.35">
      <c r="A51" s="9" t="s">
        <v>17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1</v>
      </c>
      <c r="N51" s="10">
        <v>0</v>
      </c>
      <c r="O51" s="10">
        <v>0</v>
      </c>
      <c r="P51" s="10">
        <f t="shared" si="9"/>
        <v>0</v>
      </c>
      <c r="Q51" s="10">
        <f t="shared" si="10"/>
        <v>1</v>
      </c>
      <c r="R51" s="11">
        <f t="shared" si="11"/>
        <v>1</v>
      </c>
    </row>
    <row r="52" spans="1:18" ht="32.25" customHeight="1" thickBot="1" x14ac:dyDescent="0.35">
      <c r="A52" s="12" t="s">
        <v>19</v>
      </c>
      <c r="B52" s="13">
        <f>SUM(B45:B51)</f>
        <v>16</v>
      </c>
      <c r="C52" s="13">
        <f t="shared" ref="C52:R52" si="12">SUM(C45:C51)</f>
        <v>5</v>
      </c>
      <c r="D52" s="13">
        <f t="shared" si="12"/>
        <v>0</v>
      </c>
      <c r="E52" s="13">
        <f t="shared" si="12"/>
        <v>0</v>
      </c>
      <c r="F52" s="13">
        <f t="shared" si="12"/>
        <v>0</v>
      </c>
      <c r="G52" s="13">
        <f t="shared" si="12"/>
        <v>0</v>
      </c>
      <c r="H52" s="13">
        <f t="shared" si="12"/>
        <v>0</v>
      </c>
      <c r="I52" s="13">
        <f t="shared" si="12"/>
        <v>0</v>
      </c>
      <c r="J52" s="13">
        <f t="shared" si="12"/>
        <v>0</v>
      </c>
      <c r="K52" s="13">
        <f t="shared" si="12"/>
        <v>0</v>
      </c>
      <c r="L52" s="13">
        <f t="shared" si="12"/>
        <v>3</v>
      </c>
      <c r="M52" s="13">
        <f t="shared" si="12"/>
        <v>2</v>
      </c>
      <c r="N52" s="13">
        <f t="shared" si="12"/>
        <v>0</v>
      </c>
      <c r="O52" s="13">
        <f t="shared" si="12"/>
        <v>0</v>
      </c>
      <c r="P52" s="13">
        <f t="shared" si="12"/>
        <v>19</v>
      </c>
      <c r="Q52" s="13">
        <f t="shared" si="12"/>
        <v>7</v>
      </c>
      <c r="R52" s="19">
        <f t="shared" si="12"/>
        <v>26</v>
      </c>
    </row>
    <row r="53" spans="1:18" ht="21" thickTop="1" x14ac:dyDescent="0.3"/>
    <row r="55" spans="1:18" x14ac:dyDescent="0.3">
      <c r="A55"/>
      <c r="B55" s="15"/>
      <c r="C55" s="16"/>
      <c r="D55"/>
      <c r="E55"/>
      <c r="F55"/>
      <c r="G55"/>
      <c r="H55"/>
      <c r="I55" s="17"/>
      <c r="J55" s="18"/>
      <c r="K55"/>
      <c r="L55"/>
      <c r="M55"/>
      <c r="N55"/>
      <c r="O55"/>
      <c r="P55" s="17"/>
      <c r="Q55" s="18"/>
      <c r="R55"/>
    </row>
    <row r="58" spans="1:18" ht="22.5" customHeight="1" x14ac:dyDescent="0.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24.75" x14ac:dyDescent="0.45">
      <c r="A59" s="100" t="s">
        <v>62</v>
      </c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</row>
    <row r="60" spans="1:18" ht="22.5" thickBot="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 ht="29.25" customHeight="1" thickTop="1" thickBot="1" x14ac:dyDescent="0.35">
      <c r="A61" s="84" t="s">
        <v>20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6"/>
    </row>
    <row r="62" spans="1:18" ht="29.25" customHeight="1" thickBot="1" x14ac:dyDescent="0.35">
      <c r="A62" s="87" t="s">
        <v>1</v>
      </c>
      <c r="B62" s="89" t="s">
        <v>2</v>
      </c>
      <c r="C62" s="90"/>
      <c r="D62" s="89" t="s">
        <v>3</v>
      </c>
      <c r="E62" s="90"/>
      <c r="F62" s="89" t="s">
        <v>4</v>
      </c>
      <c r="G62" s="90"/>
      <c r="H62" s="89" t="s">
        <v>5</v>
      </c>
      <c r="I62" s="90"/>
      <c r="J62" s="89" t="s">
        <v>6</v>
      </c>
      <c r="K62" s="90"/>
      <c r="L62" s="89" t="s">
        <v>7</v>
      </c>
      <c r="M62" s="90"/>
      <c r="N62" s="89" t="s">
        <v>8</v>
      </c>
      <c r="O62" s="90"/>
      <c r="P62" s="91" t="s">
        <v>9</v>
      </c>
      <c r="Q62" s="92"/>
      <c r="R62" s="4" t="s">
        <v>9</v>
      </c>
    </row>
    <row r="63" spans="1:18" ht="37.5" customHeight="1" thickBot="1" x14ac:dyDescent="0.35">
      <c r="A63" s="88"/>
      <c r="B63" s="5" t="s">
        <v>11</v>
      </c>
      <c r="C63" s="5" t="s">
        <v>12</v>
      </c>
      <c r="D63" s="5" t="s">
        <v>11</v>
      </c>
      <c r="E63" s="5" t="s">
        <v>12</v>
      </c>
      <c r="F63" s="5" t="s">
        <v>11</v>
      </c>
      <c r="G63" s="5" t="s">
        <v>12</v>
      </c>
      <c r="H63" s="5" t="s">
        <v>11</v>
      </c>
      <c r="I63" s="5" t="s">
        <v>12</v>
      </c>
      <c r="J63" s="5" t="s">
        <v>11</v>
      </c>
      <c r="K63" s="5" t="s">
        <v>12</v>
      </c>
      <c r="L63" s="5" t="s">
        <v>11</v>
      </c>
      <c r="M63" s="5" t="s">
        <v>12</v>
      </c>
      <c r="N63" s="5" t="s">
        <v>11</v>
      </c>
      <c r="O63" s="5" t="s">
        <v>12</v>
      </c>
      <c r="P63" s="6" t="s">
        <v>11</v>
      </c>
      <c r="Q63" s="7" t="s">
        <v>12</v>
      </c>
      <c r="R63" s="8" t="s">
        <v>10</v>
      </c>
    </row>
    <row r="64" spans="1:18" ht="39" customHeight="1" thickBot="1" x14ac:dyDescent="0.35">
      <c r="A64" s="9" t="s">
        <v>13</v>
      </c>
      <c r="B64" s="10">
        <v>1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f>B64+D64+F64+H64+J64+L64+N64</f>
        <v>1</v>
      </c>
      <c r="Q64" s="10">
        <f>C64+E64+G64+I64+K64+M64+O64</f>
        <v>0</v>
      </c>
      <c r="R64" s="11">
        <f>P64+Q64</f>
        <v>1</v>
      </c>
    </row>
    <row r="65" spans="1:18" ht="30.75" customHeight="1" thickBot="1" x14ac:dyDescent="0.35">
      <c r="A65" s="9" t="s">
        <v>14</v>
      </c>
      <c r="B65" s="10">
        <v>6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f t="shared" ref="P65:P70" si="13">B65+D65+F65+H65+J65+L65+N65</f>
        <v>6</v>
      </c>
      <c r="Q65" s="10">
        <f t="shared" ref="Q65:Q70" si="14">C65+E65+G65+I65+K65+M65+O65</f>
        <v>0</v>
      </c>
      <c r="R65" s="11">
        <f t="shared" ref="R65:R70" si="15">P65+Q65</f>
        <v>6</v>
      </c>
    </row>
    <row r="66" spans="1:18" ht="28.5" customHeight="1" thickBot="1" x14ac:dyDescent="0.35">
      <c r="A66" s="9" t="s">
        <v>49</v>
      </c>
      <c r="B66" s="10">
        <v>4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f t="shared" si="13"/>
        <v>4</v>
      </c>
      <c r="Q66" s="10">
        <f t="shared" si="14"/>
        <v>0</v>
      </c>
      <c r="R66" s="11">
        <f t="shared" si="15"/>
        <v>4</v>
      </c>
    </row>
    <row r="67" spans="1:18" ht="28.5" customHeight="1" thickBot="1" x14ac:dyDescent="0.35">
      <c r="A67" s="9" t="s">
        <v>15</v>
      </c>
      <c r="B67" s="10">
        <v>1</v>
      </c>
      <c r="C67" s="10">
        <v>0</v>
      </c>
      <c r="D67" s="10">
        <v>0</v>
      </c>
      <c r="E67" s="10">
        <v>1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f t="shared" si="13"/>
        <v>1</v>
      </c>
      <c r="Q67" s="10">
        <f t="shared" si="14"/>
        <v>1</v>
      </c>
      <c r="R67" s="11">
        <f t="shared" si="15"/>
        <v>2</v>
      </c>
    </row>
    <row r="68" spans="1:18" ht="33.75" customHeight="1" thickBot="1" x14ac:dyDescent="0.35">
      <c r="A68" s="9" t="s">
        <v>16</v>
      </c>
      <c r="B68" s="10">
        <v>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1</v>
      </c>
      <c r="M68" s="10">
        <v>0</v>
      </c>
      <c r="N68" s="10">
        <v>0</v>
      </c>
      <c r="O68" s="10">
        <v>0</v>
      </c>
      <c r="P68" s="10">
        <f t="shared" si="13"/>
        <v>1</v>
      </c>
      <c r="Q68" s="10">
        <f t="shared" si="14"/>
        <v>0</v>
      </c>
      <c r="R68" s="11">
        <f t="shared" si="15"/>
        <v>1</v>
      </c>
    </row>
    <row r="69" spans="1:18" ht="33" customHeight="1" thickBot="1" x14ac:dyDescent="0.35">
      <c r="A69" s="9" t="s">
        <v>18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f t="shared" si="13"/>
        <v>0</v>
      </c>
      <c r="Q69" s="10">
        <f t="shared" si="14"/>
        <v>0</v>
      </c>
      <c r="R69" s="11">
        <f t="shared" si="15"/>
        <v>0</v>
      </c>
    </row>
    <row r="70" spans="1:18" ht="34.5" customHeight="1" thickBot="1" x14ac:dyDescent="0.35">
      <c r="A70" s="9" t="s">
        <v>52</v>
      </c>
      <c r="B70" s="10">
        <v>2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f t="shared" si="13"/>
        <v>2</v>
      </c>
      <c r="Q70" s="10">
        <f t="shared" si="14"/>
        <v>0</v>
      </c>
      <c r="R70" s="11">
        <f t="shared" si="15"/>
        <v>2</v>
      </c>
    </row>
    <row r="71" spans="1:18" ht="32.25" customHeight="1" thickBot="1" x14ac:dyDescent="0.35">
      <c r="A71" s="12" t="s">
        <v>19</v>
      </c>
      <c r="B71" s="13">
        <f>SUM(B64:B70)</f>
        <v>14</v>
      </c>
      <c r="C71" s="13">
        <f t="shared" ref="C71:R71" si="16">SUM(C64:C70)</f>
        <v>0</v>
      </c>
      <c r="D71" s="13">
        <f t="shared" si="16"/>
        <v>0</v>
      </c>
      <c r="E71" s="13">
        <f t="shared" si="16"/>
        <v>1</v>
      </c>
      <c r="F71" s="13">
        <f t="shared" si="16"/>
        <v>0</v>
      </c>
      <c r="G71" s="13">
        <f t="shared" si="16"/>
        <v>0</v>
      </c>
      <c r="H71" s="13">
        <f t="shared" si="16"/>
        <v>0</v>
      </c>
      <c r="I71" s="13">
        <f t="shared" si="16"/>
        <v>0</v>
      </c>
      <c r="J71" s="13">
        <f t="shared" si="16"/>
        <v>0</v>
      </c>
      <c r="K71" s="13">
        <f t="shared" si="16"/>
        <v>0</v>
      </c>
      <c r="L71" s="13">
        <f t="shared" si="16"/>
        <v>1</v>
      </c>
      <c r="M71" s="13">
        <f t="shared" si="16"/>
        <v>0</v>
      </c>
      <c r="N71" s="13">
        <f t="shared" si="16"/>
        <v>0</v>
      </c>
      <c r="O71" s="13">
        <f t="shared" si="16"/>
        <v>0</v>
      </c>
      <c r="P71" s="13">
        <f t="shared" si="16"/>
        <v>15</v>
      </c>
      <c r="Q71" s="13">
        <f t="shared" si="16"/>
        <v>1</v>
      </c>
      <c r="R71" s="19">
        <f t="shared" si="16"/>
        <v>16</v>
      </c>
    </row>
    <row r="72" spans="1:18" ht="21" thickTop="1" x14ac:dyDescent="0.3"/>
    <row r="74" spans="1:18" x14ac:dyDescent="0.3">
      <c r="A74"/>
      <c r="B74" s="15"/>
      <c r="C74" s="16"/>
      <c r="D74"/>
      <c r="E74"/>
      <c r="F74"/>
      <c r="G74"/>
      <c r="H74"/>
      <c r="I74" s="17"/>
      <c r="J74" s="18"/>
      <c r="K74"/>
      <c r="L74"/>
      <c r="M74"/>
      <c r="N74"/>
      <c r="O74"/>
      <c r="P74" s="17"/>
      <c r="Q74" s="18"/>
      <c r="R74"/>
    </row>
    <row r="77" spans="1:18" ht="22.5" customHeight="1" x14ac:dyDescent="0.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24.75" x14ac:dyDescent="0.45">
      <c r="A78" s="100" t="s">
        <v>64</v>
      </c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</row>
    <row r="79" spans="1:18" ht="22.5" thickBot="1" x14ac:dyDescent="0.4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ht="29.25" customHeight="1" thickTop="1" thickBot="1" x14ac:dyDescent="0.35">
      <c r="A80" s="84" t="s">
        <v>20</v>
      </c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6"/>
    </row>
    <row r="81" spans="1:39" ht="29.25" customHeight="1" thickBot="1" x14ac:dyDescent="0.35">
      <c r="A81" s="87" t="s">
        <v>1</v>
      </c>
      <c r="B81" s="89" t="s">
        <v>2</v>
      </c>
      <c r="C81" s="90"/>
      <c r="D81" s="89" t="s">
        <v>3</v>
      </c>
      <c r="E81" s="90"/>
      <c r="F81" s="89" t="s">
        <v>4</v>
      </c>
      <c r="G81" s="90"/>
      <c r="H81" s="89" t="s">
        <v>5</v>
      </c>
      <c r="I81" s="90"/>
      <c r="J81" s="89" t="s">
        <v>6</v>
      </c>
      <c r="K81" s="90"/>
      <c r="L81" s="89" t="s">
        <v>7</v>
      </c>
      <c r="M81" s="90"/>
      <c r="N81" s="89" t="s">
        <v>8</v>
      </c>
      <c r="O81" s="90"/>
      <c r="P81" s="91" t="s">
        <v>9</v>
      </c>
      <c r="Q81" s="92"/>
      <c r="R81" s="4" t="s">
        <v>9</v>
      </c>
    </row>
    <row r="82" spans="1:39" ht="37.5" customHeight="1" thickBot="1" x14ac:dyDescent="0.35">
      <c r="A82" s="88"/>
      <c r="B82" s="5" t="s">
        <v>11</v>
      </c>
      <c r="C82" s="5" t="s">
        <v>12</v>
      </c>
      <c r="D82" s="5" t="s">
        <v>11</v>
      </c>
      <c r="E82" s="5" t="s">
        <v>12</v>
      </c>
      <c r="F82" s="5" t="s">
        <v>11</v>
      </c>
      <c r="G82" s="5" t="s">
        <v>12</v>
      </c>
      <c r="H82" s="5" t="s">
        <v>11</v>
      </c>
      <c r="I82" s="5" t="s">
        <v>12</v>
      </c>
      <c r="J82" s="5" t="s">
        <v>11</v>
      </c>
      <c r="K82" s="5" t="s">
        <v>12</v>
      </c>
      <c r="L82" s="5" t="s">
        <v>11</v>
      </c>
      <c r="M82" s="5" t="s">
        <v>12</v>
      </c>
      <c r="N82" s="5" t="s">
        <v>11</v>
      </c>
      <c r="O82" s="5" t="s">
        <v>12</v>
      </c>
      <c r="P82" s="6" t="s">
        <v>11</v>
      </c>
      <c r="Q82" s="7" t="s">
        <v>12</v>
      </c>
      <c r="R82" s="8" t="s">
        <v>10</v>
      </c>
    </row>
    <row r="83" spans="1:39" ht="39" customHeight="1" thickBot="1" x14ac:dyDescent="0.35">
      <c r="A83" s="9" t="s">
        <v>13</v>
      </c>
      <c r="B83" s="10">
        <v>4</v>
      </c>
      <c r="C83" s="10">
        <v>1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2</v>
      </c>
      <c r="M83" s="10">
        <v>1</v>
      </c>
      <c r="N83" s="10">
        <v>0</v>
      </c>
      <c r="O83" s="10">
        <v>0</v>
      </c>
      <c r="P83" s="10">
        <v>0</v>
      </c>
      <c r="Q83" s="10">
        <v>0</v>
      </c>
      <c r="R83" s="11">
        <v>8</v>
      </c>
    </row>
    <row r="84" spans="1:39" ht="30.75" customHeight="1" thickBot="1" x14ac:dyDescent="0.35">
      <c r="A84" s="9" t="s">
        <v>14</v>
      </c>
      <c r="B84" s="10">
        <v>11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f t="shared" ref="P84:P89" si="17">B84+D84+F84+H84+J84+L84+N84</f>
        <v>11</v>
      </c>
      <c r="Q84" s="10">
        <f t="shared" ref="Q84:Q89" si="18">C84+E84+G84+I84+K84+M84+O84</f>
        <v>0</v>
      </c>
      <c r="R84" s="11">
        <f t="shared" ref="R84:R89" si="19">P84+Q84</f>
        <v>11</v>
      </c>
    </row>
    <row r="85" spans="1:39" ht="28.5" customHeight="1" thickBot="1" x14ac:dyDescent="0.35">
      <c r="A85" s="9" t="s">
        <v>49</v>
      </c>
      <c r="B85" s="10">
        <v>4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f t="shared" si="17"/>
        <v>4</v>
      </c>
      <c r="Q85" s="10">
        <f t="shared" si="18"/>
        <v>0</v>
      </c>
      <c r="R85" s="11">
        <f t="shared" si="19"/>
        <v>4</v>
      </c>
    </row>
    <row r="86" spans="1:39" ht="28.5" customHeight="1" thickBot="1" x14ac:dyDescent="0.35">
      <c r="A86" s="9" t="s">
        <v>15</v>
      </c>
      <c r="B86" s="10">
        <v>1</v>
      </c>
      <c r="C86" s="10">
        <v>1</v>
      </c>
      <c r="D86" s="10">
        <v>0</v>
      </c>
      <c r="E86" s="10">
        <v>0</v>
      </c>
      <c r="F86" s="10">
        <v>1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1</v>
      </c>
      <c r="M86" s="10">
        <v>0</v>
      </c>
      <c r="N86" s="10">
        <v>2</v>
      </c>
      <c r="O86" s="10">
        <v>0</v>
      </c>
      <c r="P86" s="10">
        <f t="shared" si="17"/>
        <v>5</v>
      </c>
      <c r="Q86" s="10">
        <f t="shared" si="18"/>
        <v>1</v>
      </c>
      <c r="R86" s="11">
        <f t="shared" si="19"/>
        <v>6</v>
      </c>
    </row>
    <row r="87" spans="1:39" ht="33.75" customHeight="1" thickTop="1" thickBot="1" x14ac:dyDescent="0.35">
      <c r="A87" s="9" t="s">
        <v>16</v>
      </c>
      <c r="B87" s="10">
        <v>2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f t="shared" si="17"/>
        <v>2</v>
      </c>
      <c r="Q87" s="10">
        <f t="shared" si="18"/>
        <v>0</v>
      </c>
      <c r="R87" s="11">
        <f t="shared" si="19"/>
        <v>2</v>
      </c>
      <c r="V87" s="80" t="s">
        <v>84</v>
      </c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2"/>
    </row>
    <row r="88" spans="1:39" ht="33" customHeight="1" thickTop="1" thickBot="1" x14ac:dyDescent="0.9">
      <c r="A88" s="9" t="s">
        <v>18</v>
      </c>
      <c r="B88" s="10">
        <v>1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1</v>
      </c>
      <c r="M88" s="10">
        <v>0</v>
      </c>
      <c r="N88" s="10">
        <v>0</v>
      </c>
      <c r="O88" s="10">
        <v>0</v>
      </c>
      <c r="P88" s="10">
        <f t="shared" si="17"/>
        <v>2</v>
      </c>
      <c r="Q88" s="10">
        <f t="shared" si="18"/>
        <v>0</v>
      </c>
      <c r="R88" s="11">
        <f t="shared" si="19"/>
        <v>2</v>
      </c>
      <c r="V88" s="103" t="s">
        <v>54</v>
      </c>
      <c r="W88" s="95" t="s">
        <v>2</v>
      </c>
      <c r="X88" s="96"/>
      <c r="Y88" s="96" t="s">
        <v>3</v>
      </c>
      <c r="Z88" s="96"/>
      <c r="AA88" s="96" t="s">
        <v>4</v>
      </c>
      <c r="AB88" s="96"/>
      <c r="AC88" s="96" t="s">
        <v>5</v>
      </c>
      <c r="AD88" s="96"/>
      <c r="AE88" s="96" t="s">
        <v>6</v>
      </c>
      <c r="AF88" s="96"/>
      <c r="AG88" s="96" t="s">
        <v>7</v>
      </c>
      <c r="AH88" s="96"/>
      <c r="AI88" s="96" t="s">
        <v>8</v>
      </c>
      <c r="AJ88" s="96"/>
      <c r="AK88" s="97" t="s">
        <v>9</v>
      </c>
      <c r="AL88" s="97"/>
      <c r="AM88" s="101" t="s">
        <v>55</v>
      </c>
    </row>
    <row r="89" spans="1:39" ht="34.5" customHeight="1" thickTop="1" thickBot="1" x14ac:dyDescent="0.35">
      <c r="A89" s="9" t="s">
        <v>51</v>
      </c>
      <c r="B89" s="10">
        <v>1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f t="shared" si="17"/>
        <v>1</v>
      </c>
      <c r="Q89" s="10">
        <f t="shared" si="18"/>
        <v>0</v>
      </c>
      <c r="R89" s="11">
        <f t="shared" si="19"/>
        <v>1</v>
      </c>
      <c r="V89" s="104"/>
      <c r="W89" s="53" t="s">
        <v>11</v>
      </c>
      <c r="X89" s="42" t="s">
        <v>12</v>
      </c>
      <c r="Y89" s="43" t="s">
        <v>11</v>
      </c>
      <c r="Z89" s="42" t="s">
        <v>12</v>
      </c>
      <c r="AA89" s="43" t="s">
        <v>11</v>
      </c>
      <c r="AB89" s="42" t="s">
        <v>12</v>
      </c>
      <c r="AC89" s="43" t="s">
        <v>11</v>
      </c>
      <c r="AD89" s="42" t="s">
        <v>12</v>
      </c>
      <c r="AE89" s="43" t="s">
        <v>11</v>
      </c>
      <c r="AF89" s="42" t="s">
        <v>12</v>
      </c>
      <c r="AG89" s="43" t="s">
        <v>11</v>
      </c>
      <c r="AH89" s="42" t="s">
        <v>12</v>
      </c>
      <c r="AI89" s="43" t="s">
        <v>11</v>
      </c>
      <c r="AJ89" s="42" t="s">
        <v>12</v>
      </c>
      <c r="AK89" s="44" t="s">
        <v>11</v>
      </c>
      <c r="AL89" s="45" t="s">
        <v>12</v>
      </c>
      <c r="AM89" s="102"/>
    </row>
    <row r="90" spans="1:39" ht="32.25" customHeight="1" thickBot="1" x14ac:dyDescent="0.35">
      <c r="A90" s="12" t="s">
        <v>19</v>
      </c>
      <c r="B90" s="13">
        <f>SUM(B83:B89)</f>
        <v>24</v>
      </c>
      <c r="C90" s="13">
        <f t="shared" ref="C90:R90" si="20">SUM(C83:C89)</f>
        <v>2</v>
      </c>
      <c r="D90" s="13">
        <f t="shared" si="20"/>
        <v>0</v>
      </c>
      <c r="E90" s="13">
        <f t="shared" si="20"/>
        <v>0</v>
      </c>
      <c r="F90" s="13">
        <f t="shared" si="20"/>
        <v>1</v>
      </c>
      <c r="G90" s="13">
        <f t="shared" si="20"/>
        <v>0</v>
      </c>
      <c r="H90" s="13">
        <f t="shared" si="20"/>
        <v>0</v>
      </c>
      <c r="I90" s="13">
        <f t="shared" si="20"/>
        <v>0</v>
      </c>
      <c r="J90" s="13">
        <f t="shared" si="20"/>
        <v>0</v>
      </c>
      <c r="K90" s="13">
        <f t="shared" si="20"/>
        <v>0</v>
      </c>
      <c r="L90" s="13">
        <f t="shared" si="20"/>
        <v>4</v>
      </c>
      <c r="M90" s="13">
        <f t="shared" si="20"/>
        <v>1</v>
      </c>
      <c r="N90" s="13">
        <f t="shared" si="20"/>
        <v>2</v>
      </c>
      <c r="O90" s="13">
        <f t="shared" si="20"/>
        <v>0</v>
      </c>
      <c r="P90" s="13">
        <f t="shared" si="20"/>
        <v>25</v>
      </c>
      <c r="Q90" s="13">
        <f t="shared" si="20"/>
        <v>1</v>
      </c>
      <c r="R90" s="19">
        <f t="shared" si="20"/>
        <v>34</v>
      </c>
      <c r="V90" s="46" t="s">
        <v>41</v>
      </c>
      <c r="W90" s="47">
        <f>SUM(B64,B83,B102)</f>
        <v>9</v>
      </c>
      <c r="X90" s="47">
        <f>SUM(C64,C83,C102)</f>
        <v>1</v>
      </c>
      <c r="Y90" s="47">
        <f>SUM(D64,D83,D102)</f>
        <v>0</v>
      </c>
      <c r="Z90" s="47">
        <f>SUM(E64,E83,E102)</f>
        <v>0</v>
      </c>
      <c r="AA90" s="47">
        <f>SUM(F64,F83,F102)</f>
        <v>0</v>
      </c>
      <c r="AB90" s="47">
        <f>SUM(G64,G83,G102)</f>
        <v>0</v>
      </c>
      <c r="AC90" s="47">
        <f>SUM(H64,H83,H102)</f>
        <v>0</v>
      </c>
      <c r="AD90" s="47">
        <f>SUM(I64,I83,I102)</f>
        <v>0</v>
      </c>
      <c r="AE90" s="47">
        <f>SUM(J64,J83,J102)</f>
        <v>0</v>
      </c>
      <c r="AF90" s="47">
        <f>SUM(K64,K83,K102)</f>
        <v>0</v>
      </c>
      <c r="AG90" s="47">
        <f>SUM(L64,L83,L102)</f>
        <v>5</v>
      </c>
      <c r="AH90" s="47">
        <f>SUM(M64,M83,M102)</f>
        <v>1</v>
      </c>
      <c r="AI90" s="47">
        <f>SUM(N64,N83,N102)</f>
        <v>0</v>
      </c>
      <c r="AJ90" s="47">
        <f>SUM(O64,O83,O102)</f>
        <v>0</v>
      </c>
      <c r="AK90" s="47">
        <f>SUM(P64,P83,P102)</f>
        <v>8</v>
      </c>
      <c r="AL90" s="51">
        <f>SUM(Q64,Q83,Q102)</f>
        <v>0</v>
      </c>
      <c r="AM90" s="52">
        <f>SUM(R64,R83,R102)</f>
        <v>16</v>
      </c>
    </row>
    <row r="91" spans="1:39" ht="30.75" thickTop="1" x14ac:dyDescent="0.3">
      <c r="V91" s="46" t="s">
        <v>14</v>
      </c>
      <c r="W91" s="47">
        <f>SUM(B65,B84,B103)</f>
        <v>22</v>
      </c>
      <c r="X91" s="47">
        <f>SUM(C65,C84,C103)</f>
        <v>0</v>
      </c>
      <c r="Y91" s="47">
        <f>SUM(D65,D84,D103)</f>
        <v>0</v>
      </c>
      <c r="Z91" s="47">
        <f>SUM(E65,E84,E103)</f>
        <v>0</v>
      </c>
      <c r="AA91" s="47">
        <f>SUM(F65,F84,F103)</f>
        <v>0</v>
      </c>
      <c r="AB91" s="47">
        <f>SUM(G65,G84,G103)</f>
        <v>0</v>
      </c>
      <c r="AC91" s="47">
        <f>SUM(H65,H84,H103)</f>
        <v>0</v>
      </c>
      <c r="AD91" s="47">
        <f>SUM(I65,I84,I103)</f>
        <v>0</v>
      </c>
      <c r="AE91" s="47">
        <f>SUM(J65,J84,J103)</f>
        <v>0</v>
      </c>
      <c r="AF91" s="47">
        <f>SUM(K65,K84,K103)</f>
        <v>0</v>
      </c>
      <c r="AG91" s="47">
        <f>SUM(L65,L84,L103)</f>
        <v>0</v>
      </c>
      <c r="AH91" s="47">
        <f>SUM(M65,M84,M103)</f>
        <v>0</v>
      </c>
      <c r="AI91" s="47">
        <f>SUM(N65,N84,N103)</f>
        <v>0</v>
      </c>
      <c r="AJ91" s="47">
        <f>SUM(O65,O84,O103)</f>
        <v>0</v>
      </c>
      <c r="AK91" s="47">
        <f>SUM(P65,P84,P103)</f>
        <v>22</v>
      </c>
      <c r="AL91" s="51">
        <f>SUM(Q65,Q84,Q103)</f>
        <v>0</v>
      </c>
      <c r="AM91" s="52">
        <f>SUM(R65,R84,R103)</f>
        <v>22</v>
      </c>
    </row>
    <row r="92" spans="1:39" ht="30" x14ac:dyDescent="0.3">
      <c r="V92" s="46" t="s">
        <v>48</v>
      </c>
      <c r="W92" s="47">
        <f>SUM(B66,B85,B104)</f>
        <v>9</v>
      </c>
      <c r="X92" s="47">
        <f>SUM(C66,C85,C104)</f>
        <v>0</v>
      </c>
      <c r="Y92" s="47">
        <f>SUM(D66,D85,D104)</f>
        <v>1</v>
      </c>
      <c r="Z92" s="47">
        <f>SUM(E66,E85,E104)</f>
        <v>0</v>
      </c>
      <c r="AA92" s="47">
        <f>SUM(F66,F85,F104)</f>
        <v>0</v>
      </c>
      <c r="AB92" s="47">
        <f>SUM(G66,G85,G104)</f>
        <v>0</v>
      </c>
      <c r="AC92" s="47">
        <f>SUM(H66,H85,H104)</f>
        <v>0</v>
      </c>
      <c r="AD92" s="47">
        <f>SUM(I66,I85,I104)</f>
        <v>0</v>
      </c>
      <c r="AE92" s="47">
        <f>SUM(J66,J85,J104)</f>
        <v>0</v>
      </c>
      <c r="AF92" s="47">
        <f>SUM(K66,K85,K104)</f>
        <v>0</v>
      </c>
      <c r="AG92" s="47">
        <f>SUM(L66,L85,L104)</f>
        <v>0</v>
      </c>
      <c r="AH92" s="47">
        <f>SUM(M66,M85,M104)</f>
        <v>0</v>
      </c>
      <c r="AI92" s="47">
        <f>SUM(N66,N85,N104)</f>
        <v>0</v>
      </c>
      <c r="AJ92" s="47">
        <f>SUM(O66,O85,O104)</f>
        <v>0</v>
      </c>
      <c r="AK92" s="47">
        <f>SUM(P66,P85,P104)</f>
        <v>10</v>
      </c>
      <c r="AL92" s="51">
        <f>SUM(Q66,Q85,Q104)</f>
        <v>0</v>
      </c>
      <c r="AM92" s="52">
        <f>SUM(R66,R85,R104)</f>
        <v>10</v>
      </c>
    </row>
    <row r="93" spans="1:39" ht="30" x14ac:dyDescent="0.3">
      <c r="A93"/>
      <c r="B93" s="15"/>
      <c r="C93" s="16"/>
      <c r="D93"/>
      <c r="E93"/>
      <c r="F93"/>
      <c r="G93"/>
      <c r="H93"/>
      <c r="I93" s="17"/>
      <c r="J93" s="18"/>
      <c r="K93"/>
      <c r="L93"/>
      <c r="M93"/>
      <c r="N93"/>
      <c r="O93"/>
      <c r="P93" s="17"/>
      <c r="Q93" s="18"/>
      <c r="R93"/>
      <c r="V93" s="46" t="s">
        <v>32</v>
      </c>
      <c r="W93" s="47">
        <f>SUM(B67,B86,B105)</f>
        <v>4</v>
      </c>
      <c r="X93" s="47">
        <f>SUM(C67,C86,C105)</f>
        <v>1</v>
      </c>
      <c r="Y93" s="47">
        <f>SUM(D67,D86,D105)</f>
        <v>0</v>
      </c>
      <c r="Z93" s="47">
        <f>SUM(E67,E86,E105)</f>
        <v>1</v>
      </c>
      <c r="AA93" s="47">
        <f>SUM(F67,F86,F105)</f>
        <v>1</v>
      </c>
      <c r="AB93" s="47">
        <f>SUM(G67,G86,G105)</f>
        <v>0</v>
      </c>
      <c r="AC93" s="47">
        <f>SUM(H67,H86,H105)</f>
        <v>0</v>
      </c>
      <c r="AD93" s="47">
        <f>SUM(I67,I86,I105)</f>
        <v>0</v>
      </c>
      <c r="AE93" s="47">
        <f>SUM(J67,J86,J105)</f>
        <v>0</v>
      </c>
      <c r="AF93" s="47">
        <f>SUM(K67,K86,K105)</f>
        <v>0</v>
      </c>
      <c r="AG93" s="47">
        <f>SUM(L67,L86,L105)</f>
        <v>1</v>
      </c>
      <c r="AH93" s="47">
        <f>SUM(M67,M86,M105)</f>
        <v>0</v>
      </c>
      <c r="AI93" s="47">
        <f>SUM(N67,N86,N105)</f>
        <v>2</v>
      </c>
      <c r="AJ93" s="47">
        <f>SUM(O67,O86,O105)</f>
        <v>0</v>
      </c>
      <c r="AK93" s="47">
        <f>SUM(P67,P86,P105)</f>
        <v>8</v>
      </c>
      <c r="AL93" s="51">
        <f>SUM(Q67,Q86,Q105)</f>
        <v>2</v>
      </c>
      <c r="AM93" s="52">
        <f>SUM(R67,R86,R105)</f>
        <v>10</v>
      </c>
    </row>
    <row r="94" spans="1:39" ht="30" x14ac:dyDescent="0.3">
      <c r="V94" s="46" t="s">
        <v>16</v>
      </c>
      <c r="W94" s="47">
        <f>SUM(B68,B87,B106)</f>
        <v>5</v>
      </c>
      <c r="X94" s="47">
        <f>SUM(C68,C87,C106)</f>
        <v>0</v>
      </c>
      <c r="Y94" s="47">
        <f>SUM(D68,D87,D106)</f>
        <v>0</v>
      </c>
      <c r="Z94" s="47">
        <f>SUM(E68,E87,E106)</f>
        <v>0</v>
      </c>
      <c r="AA94" s="47">
        <f>SUM(F68,F87,F106)</f>
        <v>0</v>
      </c>
      <c r="AB94" s="47">
        <f>SUM(G68,G87,G106)</f>
        <v>0</v>
      </c>
      <c r="AC94" s="47">
        <f>SUM(H68,H87,H106)</f>
        <v>0</v>
      </c>
      <c r="AD94" s="47">
        <f>SUM(I68,I87,I106)</f>
        <v>0</v>
      </c>
      <c r="AE94" s="47">
        <f>SUM(J68,J87,J106)</f>
        <v>0</v>
      </c>
      <c r="AF94" s="47">
        <f>SUM(K68,K87,K106)</f>
        <v>0</v>
      </c>
      <c r="AG94" s="47">
        <f>SUM(L68,L87,L106)</f>
        <v>1</v>
      </c>
      <c r="AH94" s="47">
        <f>SUM(M68,M87,M106)</f>
        <v>0</v>
      </c>
      <c r="AI94" s="47">
        <f>SUM(N68,N87,N106)</f>
        <v>0</v>
      </c>
      <c r="AJ94" s="47">
        <f>SUM(O68,O87,O106)</f>
        <v>0</v>
      </c>
      <c r="AK94" s="47">
        <f>SUM(P68,P87,P106)</f>
        <v>6</v>
      </c>
      <c r="AL94" s="51">
        <f>SUM(Q68,Q87,Q106)</f>
        <v>0</v>
      </c>
      <c r="AM94" s="52">
        <f>SUM(R68,R87,R106)</f>
        <v>6</v>
      </c>
    </row>
    <row r="95" spans="1:39" ht="30" x14ac:dyDescent="0.3">
      <c r="V95" s="46" t="s">
        <v>57</v>
      </c>
      <c r="W95" s="47">
        <f>SUM(B69,B88,B107)</f>
        <v>2</v>
      </c>
      <c r="X95" s="47">
        <f>SUM(C69,C88,C107)</f>
        <v>0</v>
      </c>
      <c r="Y95" s="47">
        <f>SUM(D69,D88,D107)</f>
        <v>0</v>
      </c>
      <c r="Z95" s="47">
        <f>SUM(E69,E88,E107)</f>
        <v>0</v>
      </c>
      <c r="AA95" s="47">
        <f>SUM(F69,F88,F107)</f>
        <v>0</v>
      </c>
      <c r="AB95" s="47">
        <f>SUM(G69,G88,G107)</f>
        <v>0</v>
      </c>
      <c r="AC95" s="47">
        <f>SUM(H69,H88,H107)</f>
        <v>0</v>
      </c>
      <c r="AD95" s="47">
        <f>SUM(I69,I88,I107)</f>
        <v>0</v>
      </c>
      <c r="AE95" s="47">
        <f>SUM(J69,J88,J107)</f>
        <v>0</v>
      </c>
      <c r="AF95" s="47">
        <f>SUM(K69,K88,K107)</f>
        <v>0</v>
      </c>
      <c r="AG95" s="47">
        <f>SUM(L69,L88,L107)</f>
        <v>2</v>
      </c>
      <c r="AH95" s="47">
        <f>SUM(M69,M88,M107)</f>
        <v>1</v>
      </c>
      <c r="AI95" s="47">
        <f>SUM(N69,N88,N107)</f>
        <v>0</v>
      </c>
      <c r="AJ95" s="47">
        <f>SUM(O69,O88,O107)</f>
        <v>0</v>
      </c>
      <c r="AK95" s="47">
        <f>SUM(P69,P88,P107)</f>
        <v>4</v>
      </c>
      <c r="AL95" s="51">
        <f>SUM(Q69,Q88,Q107)</f>
        <v>1</v>
      </c>
      <c r="AM95" s="52">
        <f>SUM(R69,R88,R107)</f>
        <v>5</v>
      </c>
    </row>
    <row r="96" spans="1:39" ht="22.5" customHeight="1" thickBot="1" x14ac:dyDescent="0.4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V96" s="48" t="s">
        <v>51</v>
      </c>
      <c r="W96" s="47">
        <f>SUM(B70,B89,B108)</f>
        <v>4</v>
      </c>
      <c r="X96" s="47">
        <f>SUM(C70,C89,C108)</f>
        <v>0</v>
      </c>
      <c r="Y96" s="47">
        <f>SUM(D70,D89,D108)</f>
        <v>0</v>
      </c>
      <c r="Z96" s="47">
        <f>SUM(E70,E89,E108)</f>
        <v>0</v>
      </c>
      <c r="AA96" s="47">
        <f>SUM(F70,F89,F108)</f>
        <v>0</v>
      </c>
      <c r="AB96" s="47">
        <f>SUM(G70,G89,G108)</f>
        <v>0</v>
      </c>
      <c r="AC96" s="47">
        <f>SUM(H70,H89,H108)</f>
        <v>0</v>
      </c>
      <c r="AD96" s="47">
        <f>SUM(I70,I89,I108)</f>
        <v>0</v>
      </c>
      <c r="AE96" s="47">
        <f>SUM(J70,J89,J108)</f>
        <v>0</v>
      </c>
      <c r="AF96" s="47">
        <f>SUM(K70,K89,K108)</f>
        <v>0</v>
      </c>
      <c r="AG96" s="47">
        <f>SUM(L70,L89,L108)</f>
        <v>0</v>
      </c>
      <c r="AH96" s="47">
        <f>SUM(M70,M89,M108)</f>
        <v>0</v>
      </c>
      <c r="AI96" s="47">
        <f>SUM(N70,N89,N108)</f>
        <v>0</v>
      </c>
      <c r="AJ96" s="47">
        <f>SUM(O70,O89,O108)</f>
        <v>0</v>
      </c>
      <c r="AK96" s="47">
        <f>SUM(P70,P89,P108)</f>
        <v>4</v>
      </c>
      <c r="AL96" s="51">
        <f>SUM(Q70,Q89,Q108)</f>
        <v>0</v>
      </c>
      <c r="AM96" s="52">
        <f>SUM(R70,R89,R108)</f>
        <v>4</v>
      </c>
    </row>
    <row r="97" spans="1:39" ht="40.5" thickBot="1" x14ac:dyDescent="0.5">
      <c r="A97" s="100" t="s">
        <v>63</v>
      </c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V97" s="49" t="s">
        <v>56</v>
      </c>
      <c r="W97" s="55">
        <f t="shared" ref="W97:AI97" si="21">SUM(W90,W91,W92,W93,W94,W95,W96)</f>
        <v>55</v>
      </c>
      <c r="X97" s="56">
        <f t="shared" si="21"/>
        <v>2</v>
      </c>
      <c r="Y97" s="56">
        <f t="shared" si="21"/>
        <v>1</v>
      </c>
      <c r="Z97" s="56">
        <f t="shared" si="21"/>
        <v>1</v>
      </c>
      <c r="AA97" s="56">
        <f t="shared" si="21"/>
        <v>1</v>
      </c>
      <c r="AB97" s="56">
        <f t="shared" si="21"/>
        <v>0</v>
      </c>
      <c r="AC97" s="56">
        <f t="shared" si="21"/>
        <v>0</v>
      </c>
      <c r="AD97" s="56">
        <f t="shared" si="21"/>
        <v>0</v>
      </c>
      <c r="AE97" s="56">
        <f t="shared" si="21"/>
        <v>0</v>
      </c>
      <c r="AF97" s="56">
        <f t="shared" si="21"/>
        <v>0</v>
      </c>
      <c r="AG97" s="56">
        <f t="shared" si="21"/>
        <v>9</v>
      </c>
      <c r="AH97" s="56">
        <f t="shared" si="21"/>
        <v>2</v>
      </c>
      <c r="AI97" s="56">
        <f t="shared" si="21"/>
        <v>2</v>
      </c>
      <c r="AJ97" s="57">
        <f>SUM(AJ90,AJ91,AJ92,AJ93,AJ94,AJ95,AJ96)</f>
        <v>0</v>
      </c>
      <c r="AK97" s="58">
        <f>SUM(AK90:AK96)</f>
        <v>62</v>
      </c>
      <c r="AL97" s="59">
        <f>SUM(AL90:AL96)</f>
        <v>3</v>
      </c>
      <c r="AM97" s="54">
        <f>SUM(AM90:AM96)</f>
        <v>73</v>
      </c>
    </row>
    <row r="98" spans="1:39" ht="22.5" thickBot="1" x14ac:dyDescent="0.4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39" ht="29.25" customHeight="1" thickTop="1" thickBot="1" x14ac:dyDescent="0.35">
      <c r="A99" s="84" t="s">
        <v>20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6"/>
    </row>
    <row r="100" spans="1:39" ht="29.25" customHeight="1" thickBot="1" x14ac:dyDescent="0.35">
      <c r="A100" s="87" t="s">
        <v>1</v>
      </c>
      <c r="B100" s="89" t="s">
        <v>2</v>
      </c>
      <c r="C100" s="90"/>
      <c r="D100" s="89" t="s">
        <v>3</v>
      </c>
      <c r="E100" s="90"/>
      <c r="F100" s="89" t="s">
        <v>4</v>
      </c>
      <c r="G100" s="90"/>
      <c r="H100" s="89" t="s">
        <v>5</v>
      </c>
      <c r="I100" s="90"/>
      <c r="J100" s="89" t="s">
        <v>6</v>
      </c>
      <c r="K100" s="90"/>
      <c r="L100" s="89" t="s">
        <v>7</v>
      </c>
      <c r="M100" s="90"/>
      <c r="N100" s="89" t="s">
        <v>8</v>
      </c>
      <c r="O100" s="90"/>
      <c r="P100" s="91" t="s">
        <v>9</v>
      </c>
      <c r="Q100" s="92"/>
      <c r="R100" s="4" t="s">
        <v>9</v>
      </c>
    </row>
    <row r="101" spans="1:39" ht="37.5" customHeight="1" thickBot="1" x14ac:dyDescent="0.35">
      <c r="A101" s="88"/>
      <c r="B101" s="5" t="s">
        <v>11</v>
      </c>
      <c r="C101" s="5" t="s">
        <v>12</v>
      </c>
      <c r="D101" s="5" t="s">
        <v>11</v>
      </c>
      <c r="E101" s="5" t="s">
        <v>12</v>
      </c>
      <c r="F101" s="5" t="s">
        <v>11</v>
      </c>
      <c r="G101" s="5" t="s">
        <v>12</v>
      </c>
      <c r="H101" s="5" t="s">
        <v>11</v>
      </c>
      <c r="I101" s="5" t="s">
        <v>12</v>
      </c>
      <c r="J101" s="5" t="s">
        <v>11</v>
      </c>
      <c r="K101" s="5" t="s">
        <v>12</v>
      </c>
      <c r="L101" s="5" t="s">
        <v>11</v>
      </c>
      <c r="M101" s="5" t="s">
        <v>12</v>
      </c>
      <c r="N101" s="5" t="s">
        <v>11</v>
      </c>
      <c r="O101" s="5" t="s">
        <v>12</v>
      </c>
      <c r="P101" s="6" t="s">
        <v>11</v>
      </c>
      <c r="Q101" s="7" t="s">
        <v>12</v>
      </c>
      <c r="R101" s="8" t="s">
        <v>10</v>
      </c>
    </row>
    <row r="102" spans="1:39" ht="39" customHeight="1" thickBot="1" x14ac:dyDescent="0.35">
      <c r="A102" s="9" t="s">
        <v>13</v>
      </c>
      <c r="B102" s="10">
        <v>4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3</v>
      </c>
      <c r="M102" s="10">
        <v>0</v>
      </c>
      <c r="N102" s="10">
        <v>0</v>
      </c>
      <c r="O102" s="10">
        <v>0</v>
      </c>
      <c r="P102" s="10">
        <f>B102+D102+F102+H102+J102+L102+N102</f>
        <v>7</v>
      </c>
      <c r="Q102" s="10">
        <f>C102+E102+G102+I102+K102+M102+O102</f>
        <v>0</v>
      </c>
      <c r="R102" s="11">
        <f>P102+Q102</f>
        <v>7</v>
      </c>
    </row>
    <row r="103" spans="1:39" ht="30.75" customHeight="1" thickBot="1" x14ac:dyDescent="0.35">
      <c r="A103" s="9" t="s">
        <v>14</v>
      </c>
      <c r="B103" s="10">
        <v>5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f t="shared" ref="P103:P108" si="22">B103+D103+F103+H103+J103+L103+N103</f>
        <v>5</v>
      </c>
      <c r="Q103" s="10">
        <f t="shared" ref="Q103:Q108" si="23">C103+E103+G103+I103+K103+M103+O103</f>
        <v>0</v>
      </c>
      <c r="R103" s="11">
        <f t="shared" ref="R103:R108" si="24">P103+Q103</f>
        <v>5</v>
      </c>
    </row>
    <row r="104" spans="1:39" ht="28.5" customHeight="1" thickBot="1" x14ac:dyDescent="0.35">
      <c r="A104" s="9" t="s">
        <v>49</v>
      </c>
      <c r="B104" s="10">
        <v>1</v>
      </c>
      <c r="C104" s="10">
        <v>0</v>
      </c>
      <c r="D104" s="10">
        <v>1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f t="shared" si="22"/>
        <v>2</v>
      </c>
      <c r="Q104" s="10">
        <f t="shared" si="23"/>
        <v>0</v>
      </c>
      <c r="R104" s="11">
        <f t="shared" si="24"/>
        <v>2</v>
      </c>
    </row>
    <row r="105" spans="1:39" ht="28.5" customHeight="1" thickBot="1" x14ac:dyDescent="0.35">
      <c r="A105" s="9" t="s">
        <v>15</v>
      </c>
      <c r="B105" s="10">
        <v>2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f t="shared" si="22"/>
        <v>2</v>
      </c>
      <c r="Q105" s="10">
        <f t="shared" si="23"/>
        <v>0</v>
      </c>
      <c r="R105" s="11">
        <f t="shared" si="24"/>
        <v>2</v>
      </c>
    </row>
    <row r="106" spans="1:39" ht="33.75" customHeight="1" thickBot="1" x14ac:dyDescent="0.35">
      <c r="A106" s="9" t="s">
        <v>16</v>
      </c>
      <c r="B106" s="10">
        <v>3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f t="shared" si="22"/>
        <v>3</v>
      </c>
      <c r="Q106" s="10">
        <f t="shared" si="23"/>
        <v>0</v>
      </c>
      <c r="R106" s="11">
        <f t="shared" si="24"/>
        <v>3</v>
      </c>
    </row>
    <row r="107" spans="1:39" ht="33" customHeight="1" thickBot="1" x14ac:dyDescent="0.35">
      <c r="A107" s="9" t="s">
        <v>18</v>
      </c>
      <c r="B107" s="10">
        <v>1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1</v>
      </c>
      <c r="M107" s="10">
        <v>1</v>
      </c>
      <c r="N107" s="10">
        <v>0</v>
      </c>
      <c r="O107" s="10">
        <v>0</v>
      </c>
      <c r="P107" s="10">
        <f t="shared" si="22"/>
        <v>2</v>
      </c>
      <c r="Q107" s="10">
        <f t="shared" si="23"/>
        <v>1</v>
      </c>
      <c r="R107" s="11">
        <f t="shared" si="24"/>
        <v>3</v>
      </c>
    </row>
    <row r="108" spans="1:39" ht="34.5" customHeight="1" thickBot="1" x14ac:dyDescent="0.35">
      <c r="A108" s="9" t="s">
        <v>52</v>
      </c>
      <c r="B108" s="10">
        <v>1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f t="shared" si="22"/>
        <v>1</v>
      </c>
      <c r="Q108" s="10">
        <f t="shared" si="23"/>
        <v>0</v>
      </c>
      <c r="R108" s="11">
        <f t="shared" si="24"/>
        <v>1</v>
      </c>
    </row>
    <row r="109" spans="1:39" ht="32.25" customHeight="1" thickBot="1" x14ac:dyDescent="0.35">
      <c r="A109" s="12" t="s">
        <v>19</v>
      </c>
      <c r="B109" s="13">
        <f>SUM(B102:B108)</f>
        <v>17</v>
      </c>
      <c r="C109" s="13">
        <f t="shared" ref="C109:R109" si="25">SUM(C102:C108)</f>
        <v>0</v>
      </c>
      <c r="D109" s="13">
        <f t="shared" si="25"/>
        <v>1</v>
      </c>
      <c r="E109" s="13">
        <f t="shared" si="25"/>
        <v>0</v>
      </c>
      <c r="F109" s="13">
        <f t="shared" si="25"/>
        <v>0</v>
      </c>
      <c r="G109" s="13">
        <f t="shared" si="25"/>
        <v>0</v>
      </c>
      <c r="H109" s="13">
        <f t="shared" si="25"/>
        <v>0</v>
      </c>
      <c r="I109" s="13">
        <f t="shared" si="25"/>
        <v>0</v>
      </c>
      <c r="J109" s="13">
        <f t="shared" si="25"/>
        <v>0</v>
      </c>
      <c r="K109" s="13">
        <f t="shared" si="25"/>
        <v>0</v>
      </c>
      <c r="L109" s="13">
        <f t="shared" si="25"/>
        <v>4</v>
      </c>
      <c r="M109" s="13">
        <f t="shared" si="25"/>
        <v>1</v>
      </c>
      <c r="N109" s="13">
        <f t="shared" si="25"/>
        <v>0</v>
      </c>
      <c r="O109" s="13">
        <f t="shared" si="25"/>
        <v>0</v>
      </c>
      <c r="P109" s="13">
        <f t="shared" si="25"/>
        <v>22</v>
      </c>
      <c r="Q109" s="13">
        <f t="shared" si="25"/>
        <v>1</v>
      </c>
      <c r="R109" s="19">
        <f t="shared" si="25"/>
        <v>23</v>
      </c>
    </row>
    <row r="110" spans="1:39" ht="21" thickTop="1" x14ac:dyDescent="0.3"/>
    <row r="112" spans="1:39" x14ac:dyDescent="0.3">
      <c r="A112"/>
      <c r="B112" s="15"/>
      <c r="C112" s="16"/>
      <c r="D112"/>
      <c r="E112"/>
      <c r="F112"/>
      <c r="G112"/>
      <c r="H112"/>
      <c r="I112" s="17"/>
      <c r="J112" s="18"/>
      <c r="K112"/>
      <c r="L112"/>
      <c r="M112"/>
      <c r="N112"/>
      <c r="O112"/>
      <c r="P112" s="17"/>
      <c r="Q112" s="18"/>
      <c r="R112"/>
    </row>
    <row r="115" spans="1:18" ht="22.5" customHeight="1" x14ac:dyDescent="0.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24.75" x14ac:dyDescent="0.45">
      <c r="A116" s="100" t="s">
        <v>65</v>
      </c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</row>
    <row r="117" spans="1:18" ht="22.5" thickBot="1" x14ac:dyDescent="0.4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 ht="29.25" customHeight="1" thickTop="1" thickBot="1" x14ac:dyDescent="0.35">
      <c r="A118" s="84" t="s">
        <v>20</v>
      </c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6"/>
    </row>
    <row r="119" spans="1:18" ht="29.25" customHeight="1" thickBot="1" x14ac:dyDescent="0.35">
      <c r="A119" s="87" t="s">
        <v>1</v>
      </c>
      <c r="B119" s="89" t="s">
        <v>2</v>
      </c>
      <c r="C119" s="90"/>
      <c r="D119" s="89" t="s">
        <v>3</v>
      </c>
      <c r="E119" s="90"/>
      <c r="F119" s="89" t="s">
        <v>4</v>
      </c>
      <c r="G119" s="90"/>
      <c r="H119" s="89" t="s">
        <v>5</v>
      </c>
      <c r="I119" s="90"/>
      <c r="J119" s="89" t="s">
        <v>6</v>
      </c>
      <c r="K119" s="90"/>
      <c r="L119" s="89" t="s">
        <v>7</v>
      </c>
      <c r="M119" s="90"/>
      <c r="N119" s="89" t="s">
        <v>8</v>
      </c>
      <c r="O119" s="90"/>
      <c r="P119" s="91" t="s">
        <v>9</v>
      </c>
      <c r="Q119" s="92"/>
      <c r="R119" s="4" t="s">
        <v>9</v>
      </c>
    </row>
    <row r="120" spans="1:18" ht="37.5" customHeight="1" thickBot="1" x14ac:dyDescent="0.35">
      <c r="A120" s="88"/>
      <c r="B120" s="5" t="s">
        <v>11</v>
      </c>
      <c r="C120" s="5" t="s">
        <v>12</v>
      </c>
      <c r="D120" s="5" t="s">
        <v>11</v>
      </c>
      <c r="E120" s="5" t="s">
        <v>12</v>
      </c>
      <c r="F120" s="5" t="s">
        <v>11</v>
      </c>
      <c r="G120" s="5" t="s">
        <v>12</v>
      </c>
      <c r="H120" s="5" t="s">
        <v>11</v>
      </c>
      <c r="I120" s="5" t="s">
        <v>12</v>
      </c>
      <c r="J120" s="5" t="s">
        <v>11</v>
      </c>
      <c r="K120" s="5" t="s">
        <v>12</v>
      </c>
      <c r="L120" s="5" t="s">
        <v>11</v>
      </c>
      <c r="M120" s="5" t="s">
        <v>12</v>
      </c>
      <c r="N120" s="5" t="s">
        <v>11</v>
      </c>
      <c r="O120" s="5" t="s">
        <v>12</v>
      </c>
      <c r="P120" s="6" t="s">
        <v>11</v>
      </c>
      <c r="Q120" s="7" t="s">
        <v>12</v>
      </c>
      <c r="R120" s="8" t="s">
        <v>10</v>
      </c>
    </row>
    <row r="121" spans="1:18" ht="39" customHeight="1" thickBot="1" x14ac:dyDescent="0.35">
      <c r="A121" s="9" t="s">
        <v>13</v>
      </c>
      <c r="B121" s="10">
        <f t="shared" ref="B121:B127" si="26">B7+B26+B45+B64+B83+B102</f>
        <v>21</v>
      </c>
      <c r="C121" s="10">
        <f t="shared" ref="C121:Q121" si="27">C7+C26+C45+C64+C83+C102</f>
        <v>2</v>
      </c>
      <c r="D121" s="10">
        <f t="shared" si="27"/>
        <v>0</v>
      </c>
      <c r="E121" s="10">
        <f t="shared" si="27"/>
        <v>0</v>
      </c>
      <c r="F121" s="10">
        <f t="shared" si="27"/>
        <v>1</v>
      </c>
      <c r="G121" s="10">
        <f t="shared" si="27"/>
        <v>1</v>
      </c>
      <c r="H121" s="10">
        <f t="shared" si="27"/>
        <v>0</v>
      </c>
      <c r="I121" s="10">
        <f t="shared" si="27"/>
        <v>0</v>
      </c>
      <c r="J121" s="10">
        <f t="shared" si="27"/>
        <v>0</v>
      </c>
      <c r="K121" s="10">
        <f t="shared" si="27"/>
        <v>0</v>
      </c>
      <c r="L121" s="10">
        <f t="shared" si="27"/>
        <v>9</v>
      </c>
      <c r="M121" s="10">
        <f t="shared" si="27"/>
        <v>5</v>
      </c>
      <c r="N121" s="10">
        <f t="shared" si="27"/>
        <v>1</v>
      </c>
      <c r="O121" s="10">
        <f t="shared" si="27"/>
        <v>0</v>
      </c>
      <c r="P121" s="10">
        <f t="shared" si="27"/>
        <v>26</v>
      </c>
      <c r="Q121" s="10">
        <f t="shared" si="27"/>
        <v>6</v>
      </c>
      <c r="R121" s="11">
        <f>P121+Q121</f>
        <v>32</v>
      </c>
    </row>
    <row r="122" spans="1:18" ht="30.75" customHeight="1" thickBot="1" x14ac:dyDescent="0.35">
      <c r="A122" s="9" t="s">
        <v>14</v>
      </c>
      <c r="B122" s="10">
        <f t="shared" si="26"/>
        <v>44</v>
      </c>
      <c r="C122" s="10">
        <f t="shared" ref="C122:Q122" si="28">C8+C27+C46+C65+C84+C103</f>
        <v>0</v>
      </c>
      <c r="D122" s="10">
        <f t="shared" si="28"/>
        <v>0</v>
      </c>
      <c r="E122" s="10">
        <f t="shared" si="28"/>
        <v>0</v>
      </c>
      <c r="F122" s="10">
        <f t="shared" si="28"/>
        <v>0</v>
      </c>
      <c r="G122" s="10">
        <f t="shared" si="28"/>
        <v>0</v>
      </c>
      <c r="H122" s="10">
        <f t="shared" si="28"/>
        <v>0</v>
      </c>
      <c r="I122" s="10">
        <f t="shared" si="28"/>
        <v>0</v>
      </c>
      <c r="J122" s="10">
        <f t="shared" si="28"/>
        <v>0</v>
      </c>
      <c r="K122" s="10">
        <f t="shared" si="28"/>
        <v>0</v>
      </c>
      <c r="L122" s="10">
        <f t="shared" si="28"/>
        <v>0</v>
      </c>
      <c r="M122" s="10">
        <f t="shared" si="28"/>
        <v>0</v>
      </c>
      <c r="N122" s="10">
        <f t="shared" si="28"/>
        <v>0</v>
      </c>
      <c r="O122" s="10">
        <f t="shared" si="28"/>
        <v>0</v>
      </c>
      <c r="P122" s="10">
        <f t="shared" si="28"/>
        <v>44</v>
      </c>
      <c r="Q122" s="10">
        <f t="shared" si="28"/>
        <v>0</v>
      </c>
      <c r="R122" s="11">
        <f t="shared" ref="R122:R127" si="29">P122+Q122</f>
        <v>44</v>
      </c>
    </row>
    <row r="123" spans="1:18" ht="28.5" customHeight="1" thickBot="1" x14ac:dyDescent="0.35">
      <c r="A123" s="9" t="s">
        <v>49</v>
      </c>
      <c r="B123" s="10">
        <f t="shared" si="26"/>
        <v>18</v>
      </c>
      <c r="C123" s="10">
        <f t="shared" ref="C123:Q123" si="30">C9+C28+C47+C66+C85+C104</f>
        <v>0</v>
      </c>
      <c r="D123" s="10">
        <f t="shared" si="30"/>
        <v>1</v>
      </c>
      <c r="E123" s="10">
        <f t="shared" si="30"/>
        <v>0</v>
      </c>
      <c r="F123" s="10">
        <f t="shared" si="30"/>
        <v>0</v>
      </c>
      <c r="G123" s="10">
        <f t="shared" si="30"/>
        <v>0</v>
      </c>
      <c r="H123" s="10">
        <f t="shared" si="30"/>
        <v>0</v>
      </c>
      <c r="I123" s="10">
        <f t="shared" si="30"/>
        <v>0</v>
      </c>
      <c r="J123" s="10">
        <f t="shared" si="30"/>
        <v>0</v>
      </c>
      <c r="K123" s="10">
        <f t="shared" si="30"/>
        <v>0</v>
      </c>
      <c r="L123" s="10">
        <f t="shared" si="30"/>
        <v>0</v>
      </c>
      <c r="M123" s="10">
        <f t="shared" si="30"/>
        <v>0</v>
      </c>
      <c r="N123" s="10">
        <f t="shared" si="30"/>
        <v>0</v>
      </c>
      <c r="O123" s="10">
        <f t="shared" si="30"/>
        <v>0</v>
      </c>
      <c r="P123" s="10">
        <f t="shared" si="30"/>
        <v>19</v>
      </c>
      <c r="Q123" s="10">
        <f t="shared" si="30"/>
        <v>0</v>
      </c>
      <c r="R123" s="11">
        <f t="shared" ref="R123" si="31">P123+Q123</f>
        <v>19</v>
      </c>
    </row>
    <row r="124" spans="1:18" ht="28.5" customHeight="1" thickBot="1" x14ac:dyDescent="0.35">
      <c r="A124" s="9" t="s">
        <v>15</v>
      </c>
      <c r="B124" s="10">
        <f t="shared" si="26"/>
        <v>7</v>
      </c>
      <c r="C124" s="10">
        <f t="shared" ref="C124:Q124" si="32">C10+C29+C48+C67+C86+C105</f>
        <v>2</v>
      </c>
      <c r="D124" s="10">
        <f t="shared" si="32"/>
        <v>0</v>
      </c>
      <c r="E124" s="10">
        <f t="shared" si="32"/>
        <v>1</v>
      </c>
      <c r="F124" s="10">
        <f t="shared" si="32"/>
        <v>1</v>
      </c>
      <c r="G124" s="10">
        <f t="shared" si="32"/>
        <v>0</v>
      </c>
      <c r="H124" s="10">
        <f t="shared" si="32"/>
        <v>0</v>
      </c>
      <c r="I124" s="10">
        <f t="shared" si="32"/>
        <v>0</v>
      </c>
      <c r="J124" s="10">
        <f t="shared" si="32"/>
        <v>0</v>
      </c>
      <c r="K124" s="10">
        <f t="shared" si="32"/>
        <v>0</v>
      </c>
      <c r="L124" s="10">
        <f t="shared" si="32"/>
        <v>1</v>
      </c>
      <c r="M124" s="10">
        <f t="shared" si="32"/>
        <v>0</v>
      </c>
      <c r="N124" s="10">
        <f t="shared" si="32"/>
        <v>2</v>
      </c>
      <c r="O124" s="10">
        <f t="shared" si="32"/>
        <v>0</v>
      </c>
      <c r="P124" s="10">
        <f t="shared" si="32"/>
        <v>11</v>
      </c>
      <c r="Q124" s="10">
        <f t="shared" si="32"/>
        <v>3</v>
      </c>
      <c r="R124" s="11">
        <f t="shared" si="29"/>
        <v>14</v>
      </c>
    </row>
    <row r="125" spans="1:18" ht="33.75" customHeight="1" thickBot="1" x14ac:dyDescent="0.35">
      <c r="A125" s="9" t="s">
        <v>16</v>
      </c>
      <c r="B125" s="10">
        <f t="shared" si="26"/>
        <v>10</v>
      </c>
      <c r="C125" s="10">
        <f t="shared" ref="C125:Q125" si="33">C11+C30+C49+C68+C87+C106</f>
        <v>0</v>
      </c>
      <c r="D125" s="10">
        <f t="shared" si="33"/>
        <v>0</v>
      </c>
      <c r="E125" s="10">
        <f t="shared" si="33"/>
        <v>0</v>
      </c>
      <c r="F125" s="10">
        <f t="shared" si="33"/>
        <v>0</v>
      </c>
      <c r="G125" s="10">
        <f t="shared" si="33"/>
        <v>0</v>
      </c>
      <c r="H125" s="10">
        <f t="shared" si="33"/>
        <v>0</v>
      </c>
      <c r="I125" s="10">
        <f t="shared" si="33"/>
        <v>0</v>
      </c>
      <c r="J125" s="10">
        <f t="shared" si="33"/>
        <v>0</v>
      </c>
      <c r="K125" s="10">
        <f t="shared" si="33"/>
        <v>0</v>
      </c>
      <c r="L125" s="10">
        <f t="shared" si="33"/>
        <v>1</v>
      </c>
      <c r="M125" s="10">
        <f t="shared" si="33"/>
        <v>0</v>
      </c>
      <c r="N125" s="10">
        <f t="shared" si="33"/>
        <v>1</v>
      </c>
      <c r="O125" s="10">
        <f t="shared" si="33"/>
        <v>0</v>
      </c>
      <c r="P125" s="10">
        <f t="shared" si="33"/>
        <v>12</v>
      </c>
      <c r="Q125" s="10">
        <f t="shared" si="33"/>
        <v>0</v>
      </c>
      <c r="R125" s="11">
        <f t="shared" si="29"/>
        <v>12</v>
      </c>
    </row>
    <row r="126" spans="1:18" ht="33" customHeight="1" thickBot="1" x14ac:dyDescent="0.35">
      <c r="A126" s="9" t="s">
        <v>17</v>
      </c>
      <c r="B126" s="10">
        <f t="shared" si="26"/>
        <v>10</v>
      </c>
      <c r="C126" s="10">
        <f t="shared" ref="C126:Q126" si="34">C12+C31+C50+C69+C88+C107</f>
        <v>6</v>
      </c>
      <c r="D126" s="10">
        <f t="shared" si="34"/>
        <v>0</v>
      </c>
      <c r="E126" s="10">
        <f t="shared" si="34"/>
        <v>0</v>
      </c>
      <c r="F126" s="10">
        <f t="shared" si="34"/>
        <v>0</v>
      </c>
      <c r="G126" s="10">
        <f t="shared" si="34"/>
        <v>0</v>
      </c>
      <c r="H126" s="10">
        <f t="shared" si="34"/>
        <v>0</v>
      </c>
      <c r="I126" s="10">
        <f t="shared" si="34"/>
        <v>0</v>
      </c>
      <c r="J126" s="10">
        <f t="shared" si="34"/>
        <v>0</v>
      </c>
      <c r="K126" s="10">
        <f t="shared" si="34"/>
        <v>0</v>
      </c>
      <c r="L126" s="10">
        <f t="shared" si="34"/>
        <v>2</v>
      </c>
      <c r="M126" s="10">
        <f t="shared" si="34"/>
        <v>1</v>
      </c>
      <c r="N126" s="10">
        <f t="shared" si="34"/>
        <v>0</v>
      </c>
      <c r="O126" s="10">
        <f t="shared" si="34"/>
        <v>0</v>
      </c>
      <c r="P126" s="10">
        <f t="shared" si="34"/>
        <v>12</v>
      </c>
      <c r="Q126" s="10">
        <f t="shared" si="34"/>
        <v>7</v>
      </c>
      <c r="R126" s="11">
        <f t="shared" si="29"/>
        <v>19</v>
      </c>
    </row>
    <row r="127" spans="1:18" ht="34.5" customHeight="1" thickBot="1" x14ac:dyDescent="0.35">
      <c r="A127" s="9" t="s">
        <v>18</v>
      </c>
      <c r="B127" s="10">
        <f t="shared" si="26"/>
        <v>4</v>
      </c>
      <c r="C127" s="10">
        <f t="shared" ref="C127:Q127" si="35">C13+C32+C51+C70+C89+C108</f>
        <v>0</v>
      </c>
      <c r="D127" s="10">
        <f t="shared" si="35"/>
        <v>0</v>
      </c>
      <c r="E127" s="10">
        <f t="shared" si="35"/>
        <v>0</v>
      </c>
      <c r="F127" s="10">
        <f t="shared" si="35"/>
        <v>0</v>
      </c>
      <c r="G127" s="10">
        <f t="shared" si="35"/>
        <v>0</v>
      </c>
      <c r="H127" s="10">
        <f t="shared" si="35"/>
        <v>0</v>
      </c>
      <c r="I127" s="10">
        <f t="shared" si="35"/>
        <v>0</v>
      </c>
      <c r="J127" s="10">
        <f t="shared" si="35"/>
        <v>0</v>
      </c>
      <c r="K127" s="10">
        <f t="shared" si="35"/>
        <v>0</v>
      </c>
      <c r="L127" s="10">
        <f t="shared" si="35"/>
        <v>0</v>
      </c>
      <c r="M127" s="10">
        <f t="shared" si="35"/>
        <v>1</v>
      </c>
      <c r="N127" s="10">
        <f t="shared" si="35"/>
        <v>0</v>
      </c>
      <c r="O127" s="10">
        <f t="shared" si="35"/>
        <v>0</v>
      </c>
      <c r="P127" s="10">
        <f t="shared" si="35"/>
        <v>4</v>
      </c>
      <c r="Q127" s="10">
        <f t="shared" si="35"/>
        <v>1</v>
      </c>
      <c r="R127" s="11">
        <f t="shared" si="29"/>
        <v>5</v>
      </c>
    </row>
    <row r="128" spans="1:18" ht="32.25" customHeight="1" thickBot="1" x14ac:dyDescent="0.35">
      <c r="A128" s="12" t="s">
        <v>19</v>
      </c>
      <c r="B128" s="13">
        <f>SUM(B121:B127)</f>
        <v>114</v>
      </c>
      <c r="C128" s="13">
        <f t="shared" ref="C128:R128" si="36">SUM(C121:C127)</f>
        <v>10</v>
      </c>
      <c r="D128" s="13">
        <f t="shared" si="36"/>
        <v>1</v>
      </c>
      <c r="E128" s="13">
        <f t="shared" si="36"/>
        <v>1</v>
      </c>
      <c r="F128" s="13">
        <f t="shared" si="36"/>
        <v>2</v>
      </c>
      <c r="G128" s="13">
        <f t="shared" si="36"/>
        <v>1</v>
      </c>
      <c r="H128" s="13">
        <f t="shared" si="36"/>
        <v>0</v>
      </c>
      <c r="I128" s="13">
        <f t="shared" si="36"/>
        <v>0</v>
      </c>
      <c r="J128" s="13">
        <f t="shared" si="36"/>
        <v>0</v>
      </c>
      <c r="K128" s="13">
        <f t="shared" si="36"/>
        <v>0</v>
      </c>
      <c r="L128" s="13">
        <f t="shared" si="36"/>
        <v>13</v>
      </c>
      <c r="M128" s="13">
        <f t="shared" si="36"/>
        <v>7</v>
      </c>
      <c r="N128" s="13">
        <f t="shared" si="36"/>
        <v>4</v>
      </c>
      <c r="O128" s="13">
        <f t="shared" si="36"/>
        <v>0</v>
      </c>
      <c r="P128" s="13">
        <f t="shared" si="36"/>
        <v>128</v>
      </c>
      <c r="Q128" s="13">
        <f t="shared" si="36"/>
        <v>17</v>
      </c>
      <c r="R128" s="19">
        <f t="shared" si="36"/>
        <v>145</v>
      </c>
    </row>
    <row r="129" spans="1:18" ht="21" thickTop="1" x14ac:dyDescent="0.3"/>
    <row r="131" spans="1:18" x14ac:dyDescent="0.3">
      <c r="A131"/>
      <c r="B131" s="15"/>
      <c r="C131" s="16"/>
      <c r="D131"/>
      <c r="E131"/>
      <c r="F131"/>
      <c r="G131"/>
      <c r="H131"/>
      <c r="I131" s="17"/>
      <c r="J131" s="18"/>
      <c r="K131"/>
      <c r="L131"/>
      <c r="M131"/>
      <c r="N131"/>
      <c r="O131"/>
      <c r="P131" s="17"/>
      <c r="Q131" s="18"/>
      <c r="R131"/>
    </row>
    <row r="134" spans="1:18" ht="22.5" customHeight="1" x14ac:dyDescent="0.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24.75" x14ac:dyDescent="0.45">
      <c r="A135" s="100" t="s">
        <v>66</v>
      </c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</row>
    <row r="136" spans="1:18" ht="22.5" thickBot="1" x14ac:dyDescent="0.4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 ht="29.25" customHeight="1" thickTop="1" thickBot="1" x14ac:dyDescent="0.35">
      <c r="A137" s="84" t="s">
        <v>20</v>
      </c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6"/>
    </row>
    <row r="138" spans="1:18" ht="29.25" customHeight="1" thickBot="1" x14ac:dyDescent="0.35">
      <c r="A138" s="87" t="s">
        <v>1</v>
      </c>
      <c r="B138" s="89" t="s">
        <v>2</v>
      </c>
      <c r="C138" s="90"/>
      <c r="D138" s="89" t="s">
        <v>3</v>
      </c>
      <c r="E138" s="90"/>
      <c r="F138" s="89" t="s">
        <v>4</v>
      </c>
      <c r="G138" s="90"/>
      <c r="H138" s="89" t="s">
        <v>5</v>
      </c>
      <c r="I138" s="90"/>
      <c r="J138" s="89" t="s">
        <v>6</v>
      </c>
      <c r="K138" s="90"/>
      <c r="L138" s="89" t="s">
        <v>7</v>
      </c>
      <c r="M138" s="90"/>
      <c r="N138" s="89" t="s">
        <v>8</v>
      </c>
      <c r="O138" s="90"/>
      <c r="P138" s="91" t="s">
        <v>9</v>
      </c>
      <c r="Q138" s="92"/>
      <c r="R138" s="4" t="s">
        <v>9</v>
      </c>
    </row>
    <row r="139" spans="1:18" ht="37.5" customHeight="1" thickBot="1" x14ac:dyDescent="0.35">
      <c r="A139" s="88"/>
      <c r="B139" s="5" t="s">
        <v>11</v>
      </c>
      <c r="C139" s="5" t="s">
        <v>12</v>
      </c>
      <c r="D139" s="5" t="s">
        <v>11</v>
      </c>
      <c r="E139" s="5" t="s">
        <v>12</v>
      </c>
      <c r="F139" s="5" t="s">
        <v>11</v>
      </c>
      <c r="G139" s="5" t="s">
        <v>12</v>
      </c>
      <c r="H139" s="5" t="s">
        <v>11</v>
      </c>
      <c r="I139" s="5" t="s">
        <v>12</v>
      </c>
      <c r="J139" s="5" t="s">
        <v>11</v>
      </c>
      <c r="K139" s="5" t="s">
        <v>12</v>
      </c>
      <c r="L139" s="5" t="s">
        <v>11</v>
      </c>
      <c r="M139" s="5" t="s">
        <v>12</v>
      </c>
      <c r="N139" s="5" t="s">
        <v>11</v>
      </c>
      <c r="O139" s="5" t="s">
        <v>12</v>
      </c>
      <c r="P139" s="6" t="s">
        <v>11</v>
      </c>
      <c r="Q139" s="7" t="s">
        <v>12</v>
      </c>
      <c r="R139" s="8" t="s">
        <v>10</v>
      </c>
    </row>
    <row r="140" spans="1:18" ht="39" customHeight="1" thickBot="1" x14ac:dyDescent="0.35">
      <c r="A140" s="9" t="s">
        <v>13</v>
      </c>
      <c r="B140" s="10">
        <v>1</v>
      </c>
      <c r="C140" s="10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2</v>
      </c>
      <c r="M140" s="10">
        <v>1</v>
      </c>
      <c r="N140" s="10">
        <v>0</v>
      </c>
      <c r="O140" s="10">
        <v>0</v>
      </c>
      <c r="P140" s="10">
        <f>B140+D140+F140+H140+J140+L140+N140</f>
        <v>3</v>
      </c>
      <c r="Q140" s="10">
        <f>C140+E140+G140+I140+K140+M140+O140</f>
        <v>1</v>
      </c>
      <c r="R140" s="11">
        <f>P140+Q140</f>
        <v>4</v>
      </c>
    </row>
    <row r="141" spans="1:18" ht="30.75" customHeight="1" thickBot="1" x14ac:dyDescent="0.35">
      <c r="A141" s="9" t="s">
        <v>14</v>
      </c>
      <c r="B141" s="10">
        <v>5</v>
      </c>
      <c r="C141" s="10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f t="shared" ref="P141:P146" si="37">B141+D141+F141+H141+J141+L141+N141</f>
        <v>5</v>
      </c>
      <c r="Q141" s="10">
        <f t="shared" ref="Q141:Q146" si="38">C141+E141+G141+I141+K141+M141+O141</f>
        <v>0</v>
      </c>
      <c r="R141" s="11">
        <f t="shared" ref="R141:R146" si="39">P141+Q141</f>
        <v>5</v>
      </c>
    </row>
    <row r="142" spans="1:18" ht="28.5" customHeight="1" thickBot="1" x14ac:dyDescent="0.35">
      <c r="A142" s="9" t="s">
        <v>49</v>
      </c>
      <c r="B142" s="10">
        <v>1</v>
      </c>
      <c r="C142" s="10">
        <v>0</v>
      </c>
      <c r="D142" s="10">
        <v>0</v>
      </c>
      <c r="E142" s="10">
        <v>0</v>
      </c>
      <c r="F142" s="10">
        <v>0</v>
      </c>
      <c r="G142" s="10">
        <v>0</v>
      </c>
      <c r="H142" s="10">
        <v>1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f t="shared" si="37"/>
        <v>2</v>
      </c>
      <c r="Q142" s="10">
        <f t="shared" si="38"/>
        <v>0</v>
      </c>
      <c r="R142" s="11">
        <f t="shared" si="39"/>
        <v>2</v>
      </c>
    </row>
    <row r="143" spans="1:18" ht="28.5" customHeight="1" thickBot="1" x14ac:dyDescent="0.35">
      <c r="A143" s="9" t="s">
        <v>15</v>
      </c>
      <c r="B143" s="10">
        <v>2</v>
      </c>
      <c r="C143" s="10">
        <v>0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f t="shared" si="37"/>
        <v>2</v>
      </c>
      <c r="Q143" s="10">
        <f t="shared" si="38"/>
        <v>0</v>
      </c>
      <c r="R143" s="11">
        <f t="shared" si="39"/>
        <v>2</v>
      </c>
    </row>
    <row r="144" spans="1:18" ht="33.75" customHeight="1" thickBot="1" x14ac:dyDescent="0.35">
      <c r="A144" s="9" t="s">
        <v>16</v>
      </c>
      <c r="B144" s="10">
        <v>5</v>
      </c>
      <c r="C144" s="10">
        <v>0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1</v>
      </c>
      <c r="M144" s="10">
        <v>0</v>
      </c>
      <c r="N144" s="10">
        <v>0</v>
      </c>
      <c r="O144" s="10">
        <v>0</v>
      </c>
      <c r="P144" s="10">
        <f t="shared" si="37"/>
        <v>6</v>
      </c>
      <c r="Q144" s="10">
        <f t="shared" si="38"/>
        <v>0</v>
      </c>
      <c r="R144" s="11">
        <f t="shared" si="39"/>
        <v>6</v>
      </c>
    </row>
    <row r="145" spans="1:18" ht="33" customHeight="1" thickBot="1" x14ac:dyDescent="0.35">
      <c r="A145" s="9" t="s">
        <v>18</v>
      </c>
      <c r="B145" s="10">
        <v>3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1</v>
      </c>
      <c r="P145" s="10">
        <f t="shared" si="37"/>
        <v>3</v>
      </c>
      <c r="Q145" s="10">
        <f t="shared" si="38"/>
        <v>1</v>
      </c>
      <c r="R145" s="11">
        <f t="shared" si="39"/>
        <v>4</v>
      </c>
    </row>
    <row r="146" spans="1:18" ht="34.5" customHeight="1" thickBot="1" x14ac:dyDescent="0.35">
      <c r="A146" s="9" t="s">
        <v>52</v>
      </c>
      <c r="B146" s="10">
        <v>1</v>
      </c>
      <c r="C146" s="10">
        <v>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f t="shared" si="37"/>
        <v>1</v>
      </c>
      <c r="Q146" s="10">
        <f t="shared" si="38"/>
        <v>0</v>
      </c>
      <c r="R146" s="11">
        <f t="shared" si="39"/>
        <v>1</v>
      </c>
    </row>
    <row r="147" spans="1:18" ht="32.25" customHeight="1" thickBot="1" x14ac:dyDescent="0.35">
      <c r="A147" s="12" t="s">
        <v>19</v>
      </c>
      <c r="B147" s="13">
        <f>SUM(B140:B146)</f>
        <v>18</v>
      </c>
      <c r="C147" s="13">
        <f t="shared" ref="C147:R147" si="40">SUM(C140:C146)</f>
        <v>0</v>
      </c>
      <c r="D147" s="13">
        <f t="shared" si="40"/>
        <v>0</v>
      </c>
      <c r="E147" s="13">
        <f t="shared" si="40"/>
        <v>0</v>
      </c>
      <c r="F147" s="13">
        <f t="shared" si="40"/>
        <v>0</v>
      </c>
      <c r="G147" s="13">
        <f t="shared" si="40"/>
        <v>0</v>
      </c>
      <c r="H147" s="13">
        <f t="shared" si="40"/>
        <v>1</v>
      </c>
      <c r="I147" s="13">
        <f t="shared" si="40"/>
        <v>0</v>
      </c>
      <c r="J147" s="13">
        <f t="shared" si="40"/>
        <v>0</v>
      </c>
      <c r="K147" s="13">
        <f t="shared" si="40"/>
        <v>0</v>
      </c>
      <c r="L147" s="13">
        <f t="shared" si="40"/>
        <v>3</v>
      </c>
      <c r="M147" s="13">
        <f t="shared" si="40"/>
        <v>1</v>
      </c>
      <c r="N147" s="13">
        <f t="shared" si="40"/>
        <v>0</v>
      </c>
      <c r="O147" s="13">
        <f t="shared" si="40"/>
        <v>1</v>
      </c>
      <c r="P147" s="13">
        <f t="shared" si="40"/>
        <v>22</v>
      </c>
      <c r="Q147" s="13">
        <f t="shared" si="40"/>
        <v>2</v>
      </c>
      <c r="R147" s="19">
        <f t="shared" si="40"/>
        <v>24</v>
      </c>
    </row>
    <row r="148" spans="1:18" ht="21" thickTop="1" x14ac:dyDescent="0.3"/>
    <row r="153" spans="1:18" ht="22.5" customHeight="1" x14ac:dyDescent="0.3"/>
    <row r="156" spans="1:18" ht="29.25" customHeight="1" x14ac:dyDescent="0.3"/>
    <row r="157" spans="1:18" ht="29.25" customHeight="1" x14ac:dyDescent="0.3"/>
    <row r="158" spans="1:18" ht="37.5" customHeight="1" x14ac:dyDescent="0.3"/>
    <row r="159" spans="1:18" ht="39" customHeight="1" x14ac:dyDescent="0.3"/>
    <row r="160" spans="1:18" ht="30.75" customHeight="1" x14ac:dyDescent="0.3"/>
    <row r="161" ht="28.5" customHeight="1" x14ac:dyDescent="0.3"/>
    <row r="162" ht="28.5" customHeight="1" x14ac:dyDescent="0.3"/>
    <row r="163" ht="33.75" customHeight="1" x14ac:dyDescent="0.3"/>
    <row r="164" ht="33" customHeight="1" x14ac:dyDescent="0.3"/>
    <row r="165" ht="34.5" customHeight="1" x14ac:dyDescent="0.3"/>
    <row r="166" ht="32.25" customHeight="1" x14ac:dyDescent="0.3"/>
    <row r="172" ht="22.5" customHeight="1" x14ac:dyDescent="0.3"/>
    <row r="175" ht="29.25" customHeight="1" x14ac:dyDescent="0.3"/>
    <row r="176" ht="29.25" customHeight="1" x14ac:dyDescent="0.3"/>
    <row r="177" ht="37.5" customHeight="1" x14ac:dyDescent="0.3"/>
    <row r="178" ht="39" customHeight="1" x14ac:dyDescent="0.3"/>
    <row r="179" ht="30.75" customHeight="1" x14ac:dyDescent="0.3"/>
    <row r="180" ht="28.5" customHeight="1" x14ac:dyDescent="0.3"/>
    <row r="181" ht="28.5" customHeight="1" x14ac:dyDescent="0.3"/>
    <row r="182" ht="33.75" customHeight="1" x14ac:dyDescent="0.3"/>
    <row r="183" ht="33" customHeight="1" x14ac:dyDescent="0.3"/>
    <row r="184" ht="34.5" customHeight="1" x14ac:dyDescent="0.3"/>
    <row r="185" ht="32.25" customHeight="1" x14ac:dyDescent="0.3"/>
    <row r="191" ht="22.5" customHeight="1" x14ac:dyDescent="0.3"/>
    <row r="194" ht="29.25" customHeight="1" x14ac:dyDescent="0.3"/>
    <row r="195" ht="29.25" customHeight="1" x14ac:dyDescent="0.3"/>
    <row r="196" ht="37.5" customHeight="1" x14ac:dyDescent="0.3"/>
    <row r="197" ht="39" customHeight="1" x14ac:dyDescent="0.3"/>
    <row r="198" ht="30.75" customHeight="1" x14ac:dyDescent="0.3"/>
    <row r="199" ht="28.5" customHeight="1" x14ac:dyDescent="0.3"/>
    <row r="200" ht="28.5" customHeight="1" x14ac:dyDescent="0.3"/>
    <row r="201" ht="33.75" customHeight="1" x14ac:dyDescent="0.3"/>
    <row r="202" ht="33" customHeight="1" x14ac:dyDescent="0.3"/>
    <row r="203" ht="34.5" customHeight="1" x14ac:dyDescent="0.3"/>
    <row r="204" ht="32.25" customHeight="1" x14ac:dyDescent="0.3"/>
    <row r="210" ht="22.5" customHeight="1" x14ac:dyDescent="0.3"/>
    <row r="213" ht="29.25" customHeight="1" x14ac:dyDescent="0.3"/>
    <row r="214" ht="29.25" customHeight="1" x14ac:dyDescent="0.3"/>
    <row r="215" ht="37.5" customHeight="1" x14ac:dyDescent="0.3"/>
    <row r="216" ht="39" customHeight="1" x14ac:dyDescent="0.3"/>
    <row r="217" ht="30.75" customHeight="1" x14ac:dyDescent="0.3"/>
    <row r="218" ht="28.5" customHeight="1" x14ac:dyDescent="0.3"/>
    <row r="219" ht="28.5" customHeight="1" x14ac:dyDescent="0.3"/>
    <row r="220" ht="33.75" customHeight="1" x14ac:dyDescent="0.3"/>
    <row r="221" ht="33" customHeight="1" x14ac:dyDescent="0.3"/>
    <row r="222" ht="34.5" customHeight="1" x14ac:dyDescent="0.3"/>
    <row r="223" ht="32.25" customHeight="1" x14ac:dyDescent="0.3"/>
    <row r="229" ht="22.5" customHeight="1" x14ac:dyDescent="0.3"/>
    <row r="232" ht="29.25" customHeight="1" x14ac:dyDescent="0.3"/>
    <row r="233" ht="29.25" customHeight="1" x14ac:dyDescent="0.3"/>
    <row r="234" ht="37.5" customHeight="1" x14ac:dyDescent="0.3"/>
    <row r="235" ht="39" customHeight="1" x14ac:dyDescent="0.3"/>
    <row r="236" ht="30.75" customHeight="1" x14ac:dyDescent="0.3"/>
    <row r="237" ht="28.5" customHeight="1" x14ac:dyDescent="0.3"/>
    <row r="238" ht="28.5" customHeight="1" x14ac:dyDescent="0.3"/>
    <row r="239" ht="33.75" customHeight="1" x14ac:dyDescent="0.3"/>
    <row r="240" ht="33" customHeight="1" x14ac:dyDescent="0.3"/>
    <row r="241" ht="34.5" customHeight="1" x14ac:dyDescent="0.3"/>
    <row r="242" ht="32.25" customHeight="1" x14ac:dyDescent="0.3"/>
    <row r="248" ht="22.5" customHeight="1" x14ac:dyDescent="0.3"/>
    <row r="251" ht="29.25" customHeight="1" x14ac:dyDescent="0.3"/>
    <row r="252" ht="29.25" customHeight="1" x14ac:dyDescent="0.3"/>
    <row r="253" ht="37.5" customHeight="1" x14ac:dyDescent="0.3"/>
    <row r="254" ht="39" customHeight="1" x14ac:dyDescent="0.3"/>
    <row r="255" ht="30.75" customHeight="1" x14ac:dyDescent="0.3"/>
    <row r="256" ht="28.5" customHeight="1" x14ac:dyDescent="0.3"/>
    <row r="257" ht="28.5" customHeight="1" x14ac:dyDescent="0.3"/>
    <row r="258" ht="33.75" customHeight="1" x14ac:dyDescent="0.3"/>
    <row r="259" ht="33" customHeight="1" x14ac:dyDescent="0.3"/>
    <row r="260" ht="34.5" customHeight="1" x14ac:dyDescent="0.3"/>
    <row r="261" ht="32.25" customHeight="1" x14ac:dyDescent="0.3"/>
  </sheetData>
  <mergeCells count="108">
    <mergeCell ref="V88:V89"/>
    <mergeCell ref="W88:X88"/>
    <mergeCell ref="Y88:Z88"/>
    <mergeCell ref="AA88:AB88"/>
    <mergeCell ref="AC88:AD88"/>
    <mergeCell ref="AE88:AF88"/>
    <mergeCell ref="AG88:AH88"/>
    <mergeCell ref="AI88:AJ88"/>
    <mergeCell ref="AK88:AL88"/>
    <mergeCell ref="AM88:AM89"/>
    <mergeCell ref="J138:K138"/>
    <mergeCell ref="L138:M138"/>
    <mergeCell ref="N138:O138"/>
    <mergeCell ref="P138:Q138"/>
    <mergeCell ref="L119:M119"/>
    <mergeCell ref="N119:O119"/>
    <mergeCell ref="P119:Q119"/>
    <mergeCell ref="A135:R135"/>
    <mergeCell ref="A137:R137"/>
    <mergeCell ref="A138:A139"/>
    <mergeCell ref="B138:C138"/>
    <mergeCell ref="D138:E138"/>
    <mergeCell ref="F138:G138"/>
    <mergeCell ref="H138:I138"/>
    <mergeCell ref="A119:A120"/>
    <mergeCell ref="B119:C119"/>
    <mergeCell ref="D119:E119"/>
    <mergeCell ref="F119:G119"/>
    <mergeCell ref="H119:I119"/>
    <mergeCell ref="J119:K119"/>
    <mergeCell ref="J100:K100"/>
    <mergeCell ref="L100:M100"/>
    <mergeCell ref="N100:O100"/>
    <mergeCell ref="P100:Q100"/>
    <mergeCell ref="A116:R116"/>
    <mergeCell ref="A118:R118"/>
    <mergeCell ref="L81:M81"/>
    <mergeCell ref="N81:O81"/>
    <mergeCell ref="P81:Q81"/>
    <mergeCell ref="A97:R97"/>
    <mergeCell ref="A99:R99"/>
    <mergeCell ref="A100:A101"/>
    <mergeCell ref="B100:C100"/>
    <mergeCell ref="D100:E100"/>
    <mergeCell ref="F100:G100"/>
    <mergeCell ref="H100:I100"/>
    <mergeCell ref="A81:A82"/>
    <mergeCell ref="B81:C81"/>
    <mergeCell ref="D81:E81"/>
    <mergeCell ref="F81:G81"/>
    <mergeCell ref="H81:I81"/>
    <mergeCell ref="J81:K81"/>
    <mergeCell ref="A78:R78"/>
    <mergeCell ref="A80:R80"/>
    <mergeCell ref="L43:M43"/>
    <mergeCell ref="N43:O43"/>
    <mergeCell ref="P43:Q43"/>
    <mergeCell ref="A59:R59"/>
    <mergeCell ref="A61:R61"/>
    <mergeCell ref="A62:A63"/>
    <mergeCell ref="B62:C62"/>
    <mergeCell ref="D62:E62"/>
    <mergeCell ref="F62:G62"/>
    <mergeCell ref="H62:I62"/>
    <mergeCell ref="A40:R40"/>
    <mergeCell ref="A42:R42"/>
    <mergeCell ref="A43:A44"/>
    <mergeCell ref="B43:C43"/>
    <mergeCell ref="D43:E43"/>
    <mergeCell ref="F43:G43"/>
    <mergeCell ref="H43:I43"/>
    <mergeCell ref="J43:K43"/>
    <mergeCell ref="J62:K62"/>
    <mergeCell ref="L62:M62"/>
    <mergeCell ref="N62:O62"/>
    <mergeCell ref="P62:Q62"/>
    <mergeCell ref="A21:R21"/>
    <mergeCell ref="A23:R23"/>
    <mergeCell ref="A24:A25"/>
    <mergeCell ref="B24:C24"/>
    <mergeCell ref="D24:E24"/>
    <mergeCell ref="F24:G24"/>
    <mergeCell ref="H24:I24"/>
    <mergeCell ref="J24:K24"/>
    <mergeCell ref="L24:M24"/>
    <mergeCell ref="N24:O24"/>
    <mergeCell ref="P24:Q24"/>
    <mergeCell ref="A2:R2"/>
    <mergeCell ref="A4:R4"/>
    <mergeCell ref="A5:A6"/>
    <mergeCell ref="B5:C5"/>
    <mergeCell ref="D5:E5"/>
    <mergeCell ref="F5:G5"/>
    <mergeCell ref="H5:I5"/>
    <mergeCell ref="J5:K5"/>
    <mergeCell ref="L5:M5"/>
    <mergeCell ref="N5:O5"/>
    <mergeCell ref="P5:Q5"/>
    <mergeCell ref="V31:V32"/>
    <mergeCell ref="W31:X31"/>
    <mergeCell ref="Y31:Z31"/>
    <mergeCell ref="AA31:AB31"/>
    <mergeCell ref="AC31:AD31"/>
    <mergeCell ref="AE31:AF31"/>
    <mergeCell ref="AG31:AH31"/>
    <mergeCell ref="AI31:AJ31"/>
    <mergeCell ref="AK31:AL31"/>
    <mergeCell ref="AM31:AM32"/>
  </mergeCells>
  <printOptions horizontalCentered="1" verticalCentered="1"/>
  <pageMargins left="0.47244094488188976" right="0.47244094488188976" top="1.7716535433070866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237"/>
  <sheetViews>
    <sheetView rightToLeft="1" zoomScale="55" zoomScaleNormal="55" workbookViewId="0">
      <selection activeCell="H118" sqref="H118"/>
    </sheetView>
  </sheetViews>
  <sheetFormatPr defaultRowHeight="21.75" x14ac:dyDescent="0.4"/>
  <cols>
    <col min="1" max="1" width="12.25" style="1" customWidth="1"/>
    <col min="2" max="2" width="5.625" style="1" customWidth="1"/>
    <col min="3" max="3" width="7.5" style="1" bestFit="1" customWidth="1"/>
    <col min="4" max="4" width="5.125" style="1" customWidth="1"/>
    <col min="5" max="5" width="7.5" style="1" customWidth="1"/>
    <col min="6" max="6" width="7.875" style="1" customWidth="1"/>
    <col min="7" max="7" width="5.625" style="1" customWidth="1"/>
    <col min="8" max="8" width="5.5" style="1" customWidth="1"/>
    <col min="9" max="9" width="5.75" style="1" customWidth="1"/>
    <col min="10" max="10" width="5.875" style="1" customWidth="1"/>
    <col min="11" max="11" width="5.5" style="1" customWidth="1"/>
    <col min="12" max="12" width="6.75" style="1" customWidth="1"/>
    <col min="13" max="13" width="5.875" style="1" customWidth="1"/>
    <col min="14" max="14" width="5" style="1" customWidth="1"/>
    <col min="15" max="15" width="4.75" style="1" customWidth="1"/>
    <col min="16" max="16" width="5" style="1" customWidth="1"/>
    <col min="17" max="17" width="4.875" style="1" customWidth="1"/>
    <col min="18" max="18" width="5" style="1" customWidth="1"/>
    <col min="19" max="19" width="4.5" style="1" customWidth="1"/>
    <col min="20" max="20" width="4.875" style="1" customWidth="1"/>
    <col min="21" max="21" width="4.25" style="1" customWidth="1"/>
    <col min="22" max="22" width="4.875" style="1" customWidth="1"/>
    <col min="23" max="23" width="4.375" style="1" customWidth="1"/>
    <col min="24" max="24" width="4.875" style="1" customWidth="1"/>
    <col min="25" max="26" width="9" style="1"/>
    <col min="27" max="27" width="9" style="1" customWidth="1"/>
    <col min="28" max="28" width="12.75" style="1" customWidth="1"/>
    <col min="29" max="29" width="14" style="1" customWidth="1"/>
    <col min="30" max="16384" width="9" style="1"/>
  </cols>
  <sheetData>
    <row r="2" spans="1:24" ht="22.5" thickBot="1" x14ac:dyDescent="0.45">
      <c r="A2" s="133" t="s">
        <v>68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3"/>
    </row>
    <row r="3" spans="1:24" ht="34.5" customHeight="1" thickBot="1" x14ac:dyDescent="0.45">
      <c r="A3" s="132" t="s">
        <v>21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9"/>
    </row>
    <row r="4" spans="1:24" ht="47.25" customHeight="1" thickBot="1" x14ac:dyDescent="0.45">
      <c r="A4" s="110" t="s">
        <v>1</v>
      </c>
      <c r="B4" s="113" t="s">
        <v>44</v>
      </c>
      <c r="C4" s="114"/>
      <c r="D4" s="114"/>
      <c r="E4" s="115"/>
      <c r="F4" s="116" t="s">
        <v>47</v>
      </c>
      <c r="G4" s="134" t="s">
        <v>22</v>
      </c>
      <c r="H4" s="135"/>
      <c r="I4" s="135"/>
      <c r="J4" s="136"/>
      <c r="K4" s="137" t="s">
        <v>23</v>
      </c>
      <c r="L4" s="138"/>
      <c r="M4" s="139" t="s">
        <v>24</v>
      </c>
      <c r="N4" s="140"/>
      <c r="O4" s="140"/>
      <c r="P4" s="140"/>
      <c r="Q4" s="140"/>
      <c r="R4" s="141"/>
      <c r="S4" s="142" t="s">
        <v>25</v>
      </c>
      <c r="T4" s="143"/>
      <c r="U4" s="143"/>
      <c r="V4" s="143"/>
      <c r="W4" s="143"/>
      <c r="X4" s="144"/>
    </row>
    <row r="5" spans="1:24" ht="34.5" customHeight="1" thickBot="1" x14ac:dyDescent="0.45">
      <c r="A5" s="111"/>
      <c r="B5" s="113" t="s">
        <v>26</v>
      </c>
      <c r="C5" s="115"/>
      <c r="D5" s="113" t="s">
        <v>8</v>
      </c>
      <c r="E5" s="115"/>
      <c r="F5" s="117"/>
      <c r="G5" s="134" t="s">
        <v>26</v>
      </c>
      <c r="H5" s="136"/>
      <c r="I5" s="134" t="s">
        <v>8</v>
      </c>
      <c r="J5" s="136"/>
      <c r="K5" s="145" t="s">
        <v>26</v>
      </c>
      <c r="L5" s="145" t="s">
        <v>8</v>
      </c>
      <c r="M5" s="139" t="s">
        <v>27</v>
      </c>
      <c r="N5" s="141"/>
      <c r="O5" s="139" t="s">
        <v>28</v>
      </c>
      <c r="P5" s="141"/>
      <c r="Q5" s="139" t="s">
        <v>29</v>
      </c>
      <c r="R5" s="141"/>
      <c r="S5" s="142" t="s">
        <v>27</v>
      </c>
      <c r="T5" s="144"/>
      <c r="U5" s="142" t="s">
        <v>28</v>
      </c>
      <c r="V5" s="144"/>
      <c r="W5" s="142" t="s">
        <v>29</v>
      </c>
      <c r="X5" s="144"/>
    </row>
    <row r="6" spans="1:24" ht="34.5" customHeight="1" thickBot="1" x14ac:dyDescent="0.45">
      <c r="A6" s="112"/>
      <c r="B6" s="34" t="s">
        <v>45</v>
      </c>
      <c r="C6" s="34" t="s">
        <v>46</v>
      </c>
      <c r="D6" s="34" t="s">
        <v>45</v>
      </c>
      <c r="E6" s="34" t="s">
        <v>46</v>
      </c>
      <c r="F6" s="118"/>
      <c r="G6" s="35" t="s">
        <v>27</v>
      </c>
      <c r="H6" s="35" t="s">
        <v>28</v>
      </c>
      <c r="I6" s="35" t="s">
        <v>27</v>
      </c>
      <c r="J6" s="35" t="s">
        <v>28</v>
      </c>
      <c r="K6" s="146"/>
      <c r="L6" s="146"/>
      <c r="M6" s="36" t="s">
        <v>30</v>
      </c>
      <c r="N6" s="36" t="s">
        <v>31</v>
      </c>
      <c r="O6" s="36" t="s">
        <v>30</v>
      </c>
      <c r="P6" s="36" t="s">
        <v>31</v>
      </c>
      <c r="Q6" s="36" t="s">
        <v>30</v>
      </c>
      <c r="R6" s="36" t="s">
        <v>31</v>
      </c>
      <c r="S6" s="37" t="s">
        <v>30</v>
      </c>
      <c r="T6" s="37" t="s">
        <v>31</v>
      </c>
      <c r="U6" s="37" t="s">
        <v>30</v>
      </c>
      <c r="V6" s="37" t="s">
        <v>31</v>
      </c>
      <c r="W6" s="37" t="s">
        <v>30</v>
      </c>
      <c r="X6" s="38" t="s">
        <v>31</v>
      </c>
    </row>
    <row r="7" spans="1:24" ht="34.5" customHeight="1" thickBot="1" x14ac:dyDescent="0.45">
      <c r="A7" s="24" t="s">
        <v>13</v>
      </c>
      <c r="B7" s="33">
        <v>16</v>
      </c>
      <c r="C7" s="33">
        <v>19</v>
      </c>
      <c r="D7" s="33">
        <v>0</v>
      </c>
      <c r="E7" s="33">
        <v>1</v>
      </c>
      <c r="F7" s="33">
        <v>9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16</v>
      </c>
      <c r="N7" s="33">
        <v>0</v>
      </c>
      <c r="O7" s="33">
        <v>1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14</v>
      </c>
      <c r="X7" s="33">
        <v>0</v>
      </c>
    </row>
    <row r="8" spans="1:24" ht="34.5" customHeight="1" thickBot="1" x14ac:dyDescent="0.45">
      <c r="A8" s="24" t="s">
        <v>14</v>
      </c>
      <c r="B8" s="33">
        <v>0</v>
      </c>
      <c r="C8" s="33">
        <v>19</v>
      </c>
      <c r="D8" s="33">
        <v>0</v>
      </c>
      <c r="E8" s="33">
        <v>0</v>
      </c>
      <c r="F8" s="33">
        <v>10</v>
      </c>
      <c r="G8" s="33">
        <v>90</v>
      </c>
      <c r="H8" s="33">
        <v>15</v>
      </c>
      <c r="I8" s="33">
        <v>0</v>
      </c>
      <c r="J8" s="33">
        <v>0</v>
      </c>
      <c r="K8" s="33">
        <v>0</v>
      </c>
      <c r="L8" s="33">
        <v>0</v>
      </c>
      <c r="M8" s="33">
        <v>30</v>
      </c>
      <c r="N8" s="33">
        <v>0</v>
      </c>
      <c r="O8" s="33">
        <v>3</v>
      </c>
      <c r="P8" s="33">
        <v>0</v>
      </c>
      <c r="Q8" s="33">
        <v>0</v>
      </c>
      <c r="R8" s="33">
        <v>0</v>
      </c>
      <c r="S8" s="33">
        <v>0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</row>
    <row r="9" spans="1:24" ht="34.5" customHeight="1" thickBot="1" x14ac:dyDescent="0.45">
      <c r="A9" s="39" t="s">
        <v>48</v>
      </c>
      <c r="B9" s="33">
        <v>6</v>
      </c>
      <c r="C9" s="33">
        <v>8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13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</row>
    <row r="10" spans="1:24" ht="34.5" customHeight="1" thickBot="1" x14ac:dyDescent="0.45">
      <c r="A10" s="24" t="s">
        <v>32</v>
      </c>
      <c r="B10" s="33">
        <v>20</v>
      </c>
      <c r="C10" s="33">
        <v>23</v>
      </c>
      <c r="D10" s="33">
        <v>0</v>
      </c>
      <c r="E10" s="33">
        <v>0</v>
      </c>
      <c r="F10" s="33">
        <v>0</v>
      </c>
      <c r="G10" s="33">
        <v>23</v>
      </c>
      <c r="H10" s="33">
        <v>2</v>
      </c>
      <c r="I10" s="33">
        <v>0</v>
      </c>
      <c r="J10" s="33">
        <v>0</v>
      </c>
      <c r="K10" s="33">
        <v>0</v>
      </c>
      <c r="L10" s="33">
        <v>0</v>
      </c>
      <c r="M10" s="33">
        <v>20</v>
      </c>
      <c r="N10" s="33">
        <v>3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1</v>
      </c>
      <c r="U10" s="33">
        <v>0</v>
      </c>
      <c r="V10" s="33">
        <v>0</v>
      </c>
      <c r="W10" s="33">
        <v>0</v>
      </c>
      <c r="X10" s="33">
        <v>0</v>
      </c>
    </row>
    <row r="11" spans="1:24" ht="34.5" customHeight="1" thickBot="1" x14ac:dyDescent="0.45">
      <c r="A11" s="24" t="s">
        <v>16</v>
      </c>
      <c r="B11" s="33">
        <v>10</v>
      </c>
      <c r="C11" s="33">
        <v>13</v>
      </c>
      <c r="D11" s="33">
        <v>0</v>
      </c>
      <c r="E11" s="33">
        <v>0</v>
      </c>
      <c r="F11" s="33">
        <v>2</v>
      </c>
      <c r="G11" s="33">
        <v>19</v>
      </c>
      <c r="H11" s="33">
        <v>2</v>
      </c>
      <c r="I11" s="33">
        <v>0</v>
      </c>
      <c r="J11" s="33">
        <v>0</v>
      </c>
      <c r="K11" s="33">
        <v>0</v>
      </c>
      <c r="L11" s="33">
        <v>0</v>
      </c>
      <c r="M11" s="33">
        <v>15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1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</row>
    <row r="12" spans="1:24" ht="34.5" customHeight="1" thickBot="1" x14ac:dyDescent="0.45">
      <c r="A12" s="24" t="s">
        <v>18</v>
      </c>
      <c r="B12" s="33">
        <v>0</v>
      </c>
      <c r="C12" s="33">
        <v>7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7</v>
      </c>
      <c r="N12" s="33">
        <v>11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</row>
    <row r="13" spans="1:24" ht="34.5" customHeight="1" thickBot="1" x14ac:dyDescent="0.45">
      <c r="A13" s="24" t="s">
        <v>52</v>
      </c>
      <c r="B13" s="33">
        <v>0</v>
      </c>
      <c r="C13" s="33">
        <v>2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2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</row>
    <row r="14" spans="1:24" ht="34.5" customHeight="1" thickBot="1" x14ac:dyDescent="0.45">
      <c r="A14" s="24" t="s">
        <v>33</v>
      </c>
      <c r="B14" s="26">
        <f t="shared" ref="B14:F14" si="0">SUM(B7:B13)</f>
        <v>52</v>
      </c>
      <c r="C14" s="26">
        <f t="shared" si="0"/>
        <v>91</v>
      </c>
      <c r="D14" s="26">
        <f t="shared" si="0"/>
        <v>0</v>
      </c>
      <c r="E14" s="26">
        <f t="shared" si="0"/>
        <v>1</v>
      </c>
      <c r="F14" s="26">
        <f t="shared" si="0"/>
        <v>21</v>
      </c>
      <c r="G14" s="26">
        <f>SUM(G7:G13)</f>
        <v>132</v>
      </c>
      <c r="H14" s="26">
        <f t="shared" ref="H14:X14" si="1">SUM(H7:H13)</f>
        <v>19</v>
      </c>
      <c r="I14" s="26">
        <f t="shared" si="1"/>
        <v>0</v>
      </c>
      <c r="J14" s="26">
        <f t="shared" si="1"/>
        <v>0</v>
      </c>
      <c r="K14" s="26">
        <f t="shared" si="1"/>
        <v>0</v>
      </c>
      <c r="L14" s="26">
        <f t="shared" si="1"/>
        <v>0</v>
      </c>
      <c r="M14" s="26">
        <f t="shared" si="1"/>
        <v>103</v>
      </c>
      <c r="N14" s="26">
        <f t="shared" si="1"/>
        <v>14</v>
      </c>
      <c r="O14" s="26">
        <f t="shared" si="1"/>
        <v>4</v>
      </c>
      <c r="P14" s="26">
        <f t="shared" si="1"/>
        <v>0</v>
      </c>
      <c r="Q14" s="26">
        <f t="shared" si="1"/>
        <v>0</v>
      </c>
      <c r="R14" s="26">
        <f t="shared" si="1"/>
        <v>0</v>
      </c>
      <c r="S14" s="26">
        <f t="shared" si="1"/>
        <v>1</v>
      </c>
      <c r="T14" s="26">
        <f t="shared" si="1"/>
        <v>1</v>
      </c>
      <c r="U14" s="26">
        <f t="shared" si="1"/>
        <v>0</v>
      </c>
      <c r="V14" s="26">
        <f t="shared" si="1"/>
        <v>0</v>
      </c>
      <c r="W14" s="26">
        <f t="shared" si="1"/>
        <v>14</v>
      </c>
      <c r="X14" s="25">
        <f t="shared" si="1"/>
        <v>0</v>
      </c>
    </row>
    <row r="16" spans="1:24" s="2" customFormat="1" ht="20.25" x14ac:dyDescent="0.3">
      <c r="G16" s="27"/>
      <c r="H16" s="16"/>
      <c r="N16" s="17"/>
      <c r="O16" s="16"/>
      <c r="U16" s="17"/>
      <c r="V16" s="16"/>
    </row>
    <row r="18" spans="1:24" ht="22.5" thickBot="1" x14ac:dyDescent="0.45">
      <c r="A18" s="133" t="s">
        <v>69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3"/>
    </row>
    <row r="19" spans="1:24" ht="34.5" customHeight="1" thickBot="1" x14ac:dyDescent="0.45">
      <c r="A19" s="132" t="s">
        <v>21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9"/>
    </row>
    <row r="20" spans="1:24" ht="34.5" customHeight="1" thickBot="1" x14ac:dyDescent="0.45">
      <c r="A20" s="110" t="s">
        <v>1</v>
      </c>
      <c r="B20" s="113" t="s">
        <v>44</v>
      </c>
      <c r="C20" s="114"/>
      <c r="D20" s="114"/>
      <c r="E20" s="115"/>
      <c r="F20" s="116" t="s">
        <v>47</v>
      </c>
      <c r="G20" s="119" t="s">
        <v>22</v>
      </c>
      <c r="H20" s="120"/>
      <c r="I20" s="120"/>
      <c r="J20" s="121"/>
      <c r="K20" s="122" t="s">
        <v>23</v>
      </c>
      <c r="L20" s="123"/>
      <c r="M20" s="124" t="s">
        <v>24</v>
      </c>
      <c r="N20" s="125"/>
      <c r="O20" s="125"/>
      <c r="P20" s="125"/>
      <c r="Q20" s="125"/>
      <c r="R20" s="126"/>
      <c r="S20" s="127" t="s">
        <v>25</v>
      </c>
      <c r="T20" s="128"/>
      <c r="U20" s="128"/>
      <c r="V20" s="128"/>
      <c r="W20" s="128"/>
      <c r="X20" s="129"/>
    </row>
    <row r="21" spans="1:24" ht="34.5" customHeight="1" thickBot="1" x14ac:dyDescent="0.45">
      <c r="A21" s="111"/>
      <c r="B21" s="113" t="s">
        <v>26</v>
      </c>
      <c r="C21" s="115"/>
      <c r="D21" s="113" t="s">
        <v>8</v>
      </c>
      <c r="E21" s="115"/>
      <c r="F21" s="117"/>
      <c r="G21" s="119" t="s">
        <v>26</v>
      </c>
      <c r="H21" s="121"/>
      <c r="I21" s="119" t="s">
        <v>8</v>
      </c>
      <c r="J21" s="121"/>
      <c r="K21" s="130" t="s">
        <v>26</v>
      </c>
      <c r="L21" s="130" t="s">
        <v>8</v>
      </c>
      <c r="M21" s="124" t="s">
        <v>27</v>
      </c>
      <c r="N21" s="126"/>
      <c r="O21" s="124" t="s">
        <v>28</v>
      </c>
      <c r="P21" s="126"/>
      <c r="Q21" s="124" t="s">
        <v>29</v>
      </c>
      <c r="R21" s="126"/>
      <c r="S21" s="127" t="s">
        <v>27</v>
      </c>
      <c r="T21" s="129"/>
      <c r="U21" s="127" t="s">
        <v>28</v>
      </c>
      <c r="V21" s="129"/>
      <c r="W21" s="127" t="s">
        <v>29</v>
      </c>
      <c r="X21" s="129"/>
    </row>
    <row r="22" spans="1:24" ht="34.5" customHeight="1" thickBot="1" x14ac:dyDescent="0.45">
      <c r="A22" s="112"/>
      <c r="B22" s="34" t="s">
        <v>45</v>
      </c>
      <c r="C22" s="34" t="s">
        <v>46</v>
      </c>
      <c r="D22" s="34" t="s">
        <v>45</v>
      </c>
      <c r="E22" s="34" t="s">
        <v>46</v>
      </c>
      <c r="F22" s="118"/>
      <c r="G22" s="20" t="s">
        <v>27</v>
      </c>
      <c r="H22" s="20" t="s">
        <v>28</v>
      </c>
      <c r="I22" s="20" t="s">
        <v>27</v>
      </c>
      <c r="J22" s="20" t="s">
        <v>28</v>
      </c>
      <c r="K22" s="131"/>
      <c r="L22" s="131"/>
      <c r="M22" s="21" t="s">
        <v>30</v>
      </c>
      <c r="N22" s="21" t="s">
        <v>31</v>
      </c>
      <c r="O22" s="21" t="s">
        <v>30</v>
      </c>
      <c r="P22" s="21" t="s">
        <v>31</v>
      </c>
      <c r="Q22" s="21" t="s">
        <v>30</v>
      </c>
      <c r="R22" s="21" t="s">
        <v>31</v>
      </c>
      <c r="S22" s="22" t="s">
        <v>30</v>
      </c>
      <c r="T22" s="22" t="s">
        <v>31</v>
      </c>
      <c r="U22" s="22" t="s">
        <v>30</v>
      </c>
      <c r="V22" s="22" t="s">
        <v>31</v>
      </c>
      <c r="W22" s="22" t="s">
        <v>30</v>
      </c>
      <c r="X22" s="23" t="s">
        <v>31</v>
      </c>
    </row>
    <row r="23" spans="1:24" ht="34.5" customHeight="1" thickBot="1" x14ac:dyDescent="0.45">
      <c r="A23" s="24" t="s">
        <v>13</v>
      </c>
      <c r="B23" s="33">
        <v>23</v>
      </c>
      <c r="C23" s="33">
        <v>27</v>
      </c>
      <c r="D23" s="33">
        <v>2</v>
      </c>
      <c r="E23" s="33">
        <v>2</v>
      </c>
      <c r="F23" s="33">
        <v>5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20</v>
      </c>
      <c r="N23" s="33">
        <v>0</v>
      </c>
      <c r="O23" s="33">
        <v>3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7</v>
      </c>
      <c r="X23" s="33">
        <v>0</v>
      </c>
    </row>
    <row r="24" spans="1:24" ht="34.5" customHeight="1" thickBot="1" x14ac:dyDescent="0.45">
      <c r="A24" s="24" t="s">
        <v>14</v>
      </c>
      <c r="B24" s="33">
        <v>0</v>
      </c>
      <c r="C24" s="33">
        <v>16</v>
      </c>
      <c r="D24" s="33">
        <v>0</v>
      </c>
      <c r="E24" s="33">
        <v>0</v>
      </c>
      <c r="F24" s="33">
        <v>4</v>
      </c>
      <c r="G24" s="33">
        <v>73</v>
      </c>
      <c r="H24" s="33">
        <v>3</v>
      </c>
      <c r="I24" s="33">
        <v>0</v>
      </c>
      <c r="J24" s="33">
        <v>0</v>
      </c>
      <c r="K24" s="33">
        <v>0</v>
      </c>
      <c r="L24" s="33">
        <v>0</v>
      </c>
      <c r="M24" s="33">
        <v>31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</row>
    <row r="25" spans="1:24" ht="34.5" customHeight="1" thickBot="1" x14ac:dyDescent="0.45">
      <c r="A25" s="39" t="s">
        <v>48</v>
      </c>
      <c r="B25" s="33">
        <v>4</v>
      </c>
      <c r="C25" s="33">
        <v>5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9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</row>
    <row r="26" spans="1:24" ht="34.5" customHeight="1" thickBot="1" x14ac:dyDescent="0.45">
      <c r="A26" s="24" t="s">
        <v>32</v>
      </c>
      <c r="B26" s="33">
        <v>12</v>
      </c>
      <c r="C26" s="33">
        <v>13</v>
      </c>
      <c r="D26" s="33">
        <v>1</v>
      </c>
      <c r="E26" s="33">
        <v>1</v>
      </c>
      <c r="F26" s="33">
        <v>0</v>
      </c>
      <c r="G26" s="33">
        <v>41</v>
      </c>
      <c r="H26" s="33">
        <v>1</v>
      </c>
      <c r="I26" s="33">
        <v>9</v>
      </c>
      <c r="J26" s="33">
        <v>0</v>
      </c>
      <c r="K26" s="33">
        <v>0</v>
      </c>
      <c r="L26" s="33">
        <v>0</v>
      </c>
      <c r="M26" s="33">
        <v>15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</row>
    <row r="27" spans="1:24" ht="34.5" customHeight="1" thickBot="1" x14ac:dyDescent="0.45">
      <c r="A27" s="24" t="s">
        <v>16</v>
      </c>
      <c r="B27" s="33">
        <v>9</v>
      </c>
      <c r="C27" s="33">
        <v>16</v>
      </c>
      <c r="D27" s="33">
        <v>0</v>
      </c>
      <c r="E27" s="33">
        <v>0</v>
      </c>
      <c r="F27" s="33">
        <v>1</v>
      </c>
      <c r="G27" s="33">
        <v>15</v>
      </c>
      <c r="H27" s="33">
        <v>2</v>
      </c>
      <c r="I27" s="33">
        <v>2</v>
      </c>
      <c r="J27" s="33">
        <v>1</v>
      </c>
      <c r="K27" s="33">
        <v>0</v>
      </c>
      <c r="L27" s="33">
        <v>0</v>
      </c>
      <c r="M27" s="33">
        <v>14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</row>
    <row r="28" spans="1:24" ht="34.5" customHeight="1" thickBot="1" x14ac:dyDescent="0.45">
      <c r="A28" s="24" t="s">
        <v>18</v>
      </c>
      <c r="B28" s="33">
        <v>0</v>
      </c>
      <c r="C28" s="33">
        <v>7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7</v>
      </c>
      <c r="N28" s="33">
        <v>0</v>
      </c>
      <c r="O28" s="33">
        <v>0</v>
      </c>
      <c r="P28" s="33">
        <v>0</v>
      </c>
      <c r="Q28" s="33">
        <v>11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</row>
    <row r="29" spans="1:24" ht="34.5" customHeight="1" thickBot="1" x14ac:dyDescent="0.45">
      <c r="A29" s="24" t="s">
        <v>52</v>
      </c>
      <c r="B29" s="33">
        <v>3</v>
      </c>
      <c r="C29" s="33">
        <v>5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4</v>
      </c>
      <c r="N29" s="33">
        <v>0</v>
      </c>
      <c r="O29" s="33">
        <v>0</v>
      </c>
      <c r="P29" s="33">
        <v>0</v>
      </c>
      <c r="Q29" s="33">
        <v>1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</row>
    <row r="30" spans="1:24" ht="34.5" customHeight="1" thickBot="1" x14ac:dyDescent="0.45">
      <c r="A30" s="24" t="s">
        <v>33</v>
      </c>
      <c r="B30" s="26">
        <f t="shared" ref="B30" si="2">SUM(B23:B29)</f>
        <v>51</v>
      </c>
      <c r="C30" s="26">
        <f t="shared" ref="C30" si="3">SUM(C23:C29)</f>
        <v>89</v>
      </c>
      <c r="D30" s="26">
        <f t="shared" ref="D30" si="4">SUM(D23:D29)</f>
        <v>3</v>
      </c>
      <c r="E30" s="26">
        <f t="shared" ref="E30" si="5">SUM(E23:E29)</f>
        <v>3</v>
      </c>
      <c r="F30" s="26">
        <f t="shared" ref="F30" si="6">SUM(F23:F29)</f>
        <v>10</v>
      </c>
      <c r="G30" s="26">
        <f>SUM(G23:G29)</f>
        <v>129</v>
      </c>
      <c r="H30" s="26">
        <f t="shared" ref="H30" si="7">SUM(H23:H29)</f>
        <v>6</v>
      </c>
      <c r="I30" s="26">
        <f t="shared" ref="I30" si="8">SUM(I23:I29)</f>
        <v>11</v>
      </c>
      <c r="J30" s="26">
        <f t="shared" ref="J30" si="9">SUM(J23:J29)</f>
        <v>1</v>
      </c>
      <c r="K30" s="26">
        <f t="shared" ref="K30" si="10">SUM(K23:K29)</f>
        <v>0</v>
      </c>
      <c r="L30" s="26">
        <f t="shared" ref="L30" si="11">SUM(L23:L29)</f>
        <v>0</v>
      </c>
      <c r="M30" s="26">
        <f t="shared" ref="M30" si="12">SUM(M23:M29)</f>
        <v>100</v>
      </c>
      <c r="N30" s="26">
        <f t="shared" ref="N30" si="13">SUM(N23:N29)</f>
        <v>0</v>
      </c>
      <c r="O30" s="26">
        <f t="shared" ref="O30" si="14">SUM(O23:O29)</f>
        <v>3</v>
      </c>
      <c r="P30" s="26">
        <f t="shared" ref="P30" si="15">SUM(P23:P29)</f>
        <v>0</v>
      </c>
      <c r="Q30" s="26">
        <f t="shared" ref="Q30" si="16">SUM(Q23:Q29)</f>
        <v>12</v>
      </c>
      <c r="R30" s="26">
        <f t="shared" ref="R30" si="17">SUM(R23:R29)</f>
        <v>0</v>
      </c>
      <c r="S30" s="26">
        <f t="shared" ref="S30" si="18">SUM(S23:S29)</f>
        <v>0</v>
      </c>
      <c r="T30" s="26">
        <f t="shared" ref="T30" si="19">SUM(T23:T29)</f>
        <v>0</v>
      </c>
      <c r="U30" s="26">
        <f t="shared" ref="U30" si="20">SUM(U23:U29)</f>
        <v>0</v>
      </c>
      <c r="V30" s="26">
        <f t="shared" ref="V30" si="21">SUM(V23:V29)</f>
        <v>0</v>
      </c>
      <c r="W30" s="26">
        <f t="shared" ref="W30" si="22">SUM(W23:W29)</f>
        <v>7</v>
      </c>
      <c r="X30" s="26">
        <f t="shared" ref="X30" si="23">SUM(X23:X29)</f>
        <v>0</v>
      </c>
    </row>
    <row r="31" spans="1:24" ht="34.5" customHeight="1" x14ac:dyDescent="0.4">
      <c r="A31" s="28"/>
      <c r="B31" s="28"/>
      <c r="C31" s="28"/>
      <c r="D31" s="28"/>
      <c r="E31" s="28"/>
      <c r="F31" s="28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</row>
    <row r="33" spans="1:51" s="2" customFormat="1" ht="20.25" x14ac:dyDescent="0.3">
      <c r="G33" s="27"/>
      <c r="H33" s="16"/>
      <c r="N33" s="17"/>
      <c r="O33" s="16"/>
      <c r="U33" s="17"/>
      <c r="V33" s="16"/>
    </row>
    <row r="35" spans="1:51" ht="22.5" thickBot="1" x14ac:dyDescent="0.45">
      <c r="A35" s="133" t="s">
        <v>70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3"/>
    </row>
    <row r="36" spans="1:51" ht="34.5" customHeight="1" thickBot="1" x14ac:dyDescent="0.45">
      <c r="A36" s="132" t="s">
        <v>21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9"/>
      <c r="AB36" s="105" t="s">
        <v>71</v>
      </c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</row>
    <row r="37" spans="1:51" ht="34.5" customHeight="1" thickBot="1" x14ac:dyDescent="0.45">
      <c r="A37" s="110" t="s">
        <v>1</v>
      </c>
      <c r="B37" s="113" t="s">
        <v>44</v>
      </c>
      <c r="C37" s="114"/>
      <c r="D37" s="114"/>
      <c r="E37" s="115"/>
      <c r="F37" s="116" t="s">
        <v>47</v>
      </c>
      <c r="G37" s="119" t="s">
        <v>22</v>
      </c>
      <c r="H37" s="120"/>
      <c r="I37" s="120"/>
      <c r="J37" s="121"/>
      <c r="K37" s="122" t="s">
        <v>23</v>
      </c>
      <c r="L37" s="123"/>
      <c r="M37" s="124" t="s">
        <v>24</v>
      </c>
      <c r="N37" s="125"/>
      <c r="O37" s="125"/>
      <c r="P37" s="125"/>
      <c r="Q37" s="125"/>
      <c r="R37" s="126"/>
      <c r="S37" s="127" t="s">
        <v>25</v>
      </c>
      <c r="T37" s="128"/>
      <c r="U37" s="128"/>
      <c r="V37" s="128"/>
      <c r="W37" s="128"/>
      <c r="X37" s="129"/>
      <c r="AB37" s="107" t="s">
        <v>21</v>
      </c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9"/>
    </row>
    <row r="38" spans="1:51" ht="34.5" customHeight="1" thickBot="1" x14ac:dyDescent="0.45">
      <c r="A38" s="111"/>
      <c r="B38" s="113" t="s">
        <v>26</v>
      </c>
      <c r="C38" s="115"/>
      <c r="D38" s="113" t="s">
        <v>8</v>
      </c>
      <c r="E38" s="115"/>
      <c r="F38" s="117"/>
      <c r="G38" s="119" t="s">
        <v>26</v>
      </c>
      <c r="H38" s="121"/>
      <c r="I38" s="119" t="s">
        <v>8</v>
      </c>
      <c r="J38" s="121"/>
      <c r="K38" s="130" t="s">
        <v>26</v>
      </c>
      <c r="L38" s="130" t="s">
        <v>8</v>
      </c>
      <c r="M38" s="124" t="s">
        <v>27</v>
      </c>
      <c r="N38" s="126"/>
      <c r="O38" s="124" t="s">
        <v>28</v>
      </c>
      <c r="P38" s="126"/>
      <c r="Q38" s="124" t="s">
        <v>29</v>
      </c>
      <c r="R38" s="126"/>
      <c r="S38" s="127" t="s">
        <v>27</v>
      </c>
      <c r="T38" s="129"/>
      <c r="U38" s="127" t="s">
        <v>28</v>
      </c>
      <c r="V38" s="129"/>
      <c r="W38" s="127" t="s">
        <v>29</v>
      </c>
      <c r="X38" s="129"/>
      <c r="AB38" s="110" t="s">
        <v>1</v>
      </c>
      <c r="AC38" s="113" t="s">
        <v>44</v>
      </c>
      <c r="AD38" s="114"/>
      <c r="AE38" s="114"/>
      <c r="AF38" s="115"/>
      <c r="AG38" s="116" t="s">
        <v>47</v>
      </c>
      <c r="AH38" s="119" t="s">
        <v>22</v>
      </c>
      <c r="AI38" s="120"/>
      <c r="AJ38" s="120"/>
      <c r="AK38" s="121"/>
      <c r="AL38" s="122" t="s">
        <v>23</v>
      </c>
      <c r="AM38" s="123"/>
      <c r="AN38" s="124" t="s">
        <v>24</v>
      </c>
      <c r="AO38" s="125"/>
      <c r="AP38" s="125"/>
      <c r="AQ38" s="125"/>
      <c r="AR38" s="125"/>
      <c r="AS38" s="126"/>
      <c r="AT38" s="127" t="s">
        <v>25</v>
      </c>
      <c r="AU38" s="128"/>
      <c r="AV38" s="128"/>
      <c r="AW38" s="128"/>
      <c r="AX38" s="128"/>
      <c r="AY38" s="129"/>
    </row>
    <row r="39" spans="1:51" ht="34.5" customHeight="1" thickBot="1" x14ac:dyDescent="0.45">
      <c r="A39" s="112"/>
      <c r="B39" s="34" t="s">
        <v>45</v>
      </c>
      <c r="C39" s="34" t="s">
        <v>46</v>
      </c>
      <c r="D39" s="34" t="s">
        <v>45</v>
      </c>
      <c r="E39" s="34" t="s">
        <v>46</v>
      </c>
      <c r="F39" s="118"/>
      <c r="G39" s="20" t="s">
        <v>27</v>
      </c>
      <c r="H39" s="20" t="s">
        <v>28</v>
      </c>
      <c r="I39" s="20" t="s">
        <v>27</v>
      </c>
      <c r="J39" s="20" t="s">
        <v>28</v>
      </c>
      <c r="K39" s="131"/>
      <c r="L39" s="131"/>
      <c r="M39" s="21" t="s">
        <v>30</v>
      </c>
      <c r="N39" s="21" t="s">
        <v>31</v>
      </c>
      <c r="O39" s="21" t="s">
        <v>30</v>
      </c>
      <c r="P39" s="21" t="s">
        <v>31</v>
      </c>
      <c r="Q39" s="21" t="s">
        <v>30</v>
      </c>
      <c r="R39" s="21" t="s">
        <v>31</v>
      </c>
      <c r="S39" s="22" t="s">
        <v>30</v>
      </c>
      <c r="T39" s="22" t="s">
        <v>31</v>
      </c>
      <c r="U39" s="22" t="s">
        <v>30</v>
      </c>
      <c r="V39" s="22" t="s">
        <v>31</v>
      </c>
      <c r="W39" s="22" t="s">
        <v>30</v>
      </c>
      <c r="X39" s="23" t="s">
        <v>31</v>
      </c>
      <c r="AB39" s="111"/>
      <c r="AC39" s="113" t="s">
        <v>26</v>
      </c>
      <c r="AD39" s="115"/>
      <c r="AE39" s="113" t="s">
        <v>8</v>
      </c>
      <c r="AF39" s="115"/>
      <c r="AG39" s="117"/>
      <c r="AH39" s="119" t="s">
        <v>26</v>
      </c>
      <c r="AI39" s="121"/>
      <c r="AJ39" s="119" t="s">
        <v>8</v>
      </c>
      <c r="AK39" s="121"/>
      <c r="AL39" s="130" t="s">
        <v>26</v>
      </c>
      <c r="AM39" s="130" t="s">
        <v>8</v>
      </c>
      <c r="AN39" s="124" t="s">
        <v>27</v>
      </c>
      <c r="AO39" s="126"/>
      <c r="AP39" s="124" t="s">
        <v>28</v>
      </c>
      <c r="AQ39" s="126"/>
      <c r="AR39" s="124" t="s">
        <v>29</v>
      </c>
      <c r="AS39" s="126"/>
      <c r="AT39" s="127" t="s">
        <v>27</v>
      </c>
      <c r="AU39" s="129"/>
      <c r="AV39" s="127" t="s">
        <v>28</v>
      </c>
      <c r="AW39" s="129"/>
      <c r="AX39" s="127" t="s">
        <v>29</v>
      </c>
      <c r="AY39" s="129"/>
    </row>
    <row r="40" spans="1:51" ht="34.5" customHeight="1" thickBot="1" x14ac:dyDescent="0.45">
      <c r="A40" s="24" t="s">
        <v>13</v>
      </c>
      <c r="B40" s="33">
        <v>16</v>
      </c>
      <c r="C40" s="33">
        <v>18</v>
      </c>
      <c r="D40" s="33">
        <v>0</v>
      </c>
      <c r="E40" s="33">
        <v>13</v>
      </c>
      <c r="F40" s="33">
        <v>3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17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3</v>
      </c>
      <c r="T40" s="33">
        <v>0</v>
      </c>
      <c r="U40" s="33">
        <v>0</v>
      </c>
      <c r="V40" s="33">
        <v>0</v>
      </c>
      <c r="W40" s="33">
        <v>13</v>
      </c>
      <c r="X40" s="33">
        <v>0</v>
      </c>
      <c r="AB40" s="112"/>
      <c r="AC40" s="34" t="s">
        <v>45</v>
      </c>
      <c r="AD40" s="34" t="s">
        <v>46</v>
      </c>
      <c r="AE40" s="34" t="s">
        <v>45</v>
      </c>
      <c r="AF40" s="34" t="s">
        <v>46</v>
      </c>
      <c r="AG40" s="118"/>
      <c r="AH40" s="20" t="s">
        <v>27</v>
      </c>
      <c r="AI40" s="20" t="s">
        <v>28</v>
      </c>
      <c r="AJ40" s="20" t="s">
        <v>27</v>
      </c>
      <c r="AK40" s="20" t="s">
        <v>28</v>
      </c>
      <c r="AL40" s="131"/>
      <c r="AM40" s="131"/>
      <c r="AN40" s="21" t="s">
        <v>30</v>
      </c>
      <c r="AO40" s="21" t="s">
        <v>31</v>
      </c>
      <c r="AP40" s="21" t="s">
        <v>30</v>
      </c>
      <c r="AQ40" s="21" t="s">
        <v>31</v>
      </c>
      <c r="AR40" s="21" t="s">
        <v>30</v>
      </c>
      <c r="AS40" s="21" t="s">
        <v>31</v>
      </c>
      <c r="AT40" s="22" t="s">
        <v>30</v>
      </c>
      <c r="AU40" s="22" t="s">
        <v>31</v>
      </c>
      <c r="AV40" s="22" t="s">
        <v>30</v>
      </c>
      <c r="AW40" s="22" t="s">
        <v>31</v>
      </c>
      <c r="AX40" s="22" t="s">
        <v>30</v>
      </c>
      <c r="AY40" s="23" t="s">
        <v>31</v>
      </c>
    </row>
    <row r="41" spans="1:51" ht="34.5" customHeight="1" thickBot="1" x14ac:dyDescent="0.45">
      <c r="A41" s="24" t="s">
        <v>14</v>
      </c>
      <c r="B41" s="33">
        <v>0</v>
      </c>
      <c r="C41" s="33">
        <v>15</v>
      </c>
      <c r="D41" s="33">
        <v>0</v>
      </c>
      <c r="E41" s="33">
        <v>0</v>
      </c>
      <c r="F41" s="33">
        <v>8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12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AB41" s="41" t="s">
        <v>13</v>
      </c>
      <c r="AC41" s="60">
        <f>SUM(B7,B23,B40)</f>
        <v>55</v>
      </c>
      <c r="AD41" s="60">
        <f t="shared" ref="AD41:AY47" si="24">SUM(C7,C23,C40)</f>
        <v>64</v>
      </c>
      <c r="AE41" s="60">
        <f t="shared" si="24"/>
        <v>2</v>
      </c>
      <c r="AF41" s="60">
        <f t="shared" si="24"/>
        <v>16</v>
      </c>
      <c r="AG41" s="60">
        <f t="shared" si="24"/>
        <v>17</v>
      </c>
      <c r="AH41" s="60">
        <f t="shared" si="24"/>
        <v>0</v>
      </c>
      <c r="AI41" s="60">
        <f t="shared" si="24"/>
        <v>0</v>
      </c>
      <c r="AJ41" s="60">
        <f t="shared" si="24"/>
        <v>0</v>
      </c>
      <c r="AK41" s="60">
        <f t="shared" si="24"/>
        <v>0</v>
      </c>
      <c r="AL41" s="60">
        <f t="shared" si="24"/>
        <v>0</v>
      </c>
      <c r="AM41" s="60">
        <f t="shared" si="24"/>
        <v>0</v>
      </c>
      <c r="AN41" s="60">
        <f t="shared" si="24"/>
        <v>53</v>
      </c>
      <c r="AO41" s="60">
        <f t="shared" si="24"/>
        <v>0</v>
      </c>
      <c r="AP41" s="60">
        <f t="shared" si="24"/>
        <v>4</v>
      </c>
      <c r="AQ41" s="60">
        <f t="shared" si="24"/>
        <v>0</v>
      </c>
      <c r="AR41" s="60">
        <f t="shared" si="24"/>
        <v>0</v>
      </c>
      <c r="AS41" s="60">
        <f t="shared" si="24"/>
        <v>0</v>
      </c>
      <c r="AT41" s="60">
        <f t="shared" si="24"/>
        <v>3</v>
      </c>
      <c r="AU41" s="60">
        <f t="shared" si="24"/>
        <v>0</v>
      </c>
      <c r="AV41" s="60">
        <f t="shared" si="24"/>
        <v>0</v>
      </c>
      <c r="AW41" s="60">
        <f t="shared" si="24"/>
        <v>0</v>
      </c>
      <c r="AX41" s="60">
        <f t="shared" si="24"/>
        <v>34</v>
      </c>
      <c r="AY41" s="60">
        <f t="shared" si="24"/>
        <v>0</v>
      </c>
    </row>
    <row r="42" spans="1:51" ht="34.5" customHeight="1" thickBot="1" x14ac:dyDescent="0.45">
      <c r="A42" s="39" t="s">
        <v>48</v>
      </c>
      <c r="B42" s="33">
        <v>12</v>
      </c>
      <c r="C42" s="33">
        <v>21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23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AB42" s="41" t="s">
        <v>14</v>
      </c>
      <c r="AC42" s="60">
        <f t="shared" ref="AC42:AC47" si="25">SUM(B8,B24,B41)</f>
        <v>0</v>
      </c>
      <c r="AD42" s="60">
        <f t="shared" si="24"/>
        <v>50</v>
      </c>
      <c r="AE42" s="60">
        <f t="shared" si="24"/>
        <v>0</v>
      </c>
      <c r="AF42" s="60">
        <f t="shared" si="24"/>
        <v>0</v>
      </c>
      <c r="AG42" s="60">
        <f t="shared" si="24"/>
        <v>22</v>
      </c>
      <c r="AH42" s="60">
        <f t="shared" si="24"/>
        <v>163</v>
      </c>
      <c r="AI42" s="60">
        <f t="shared" si="24"/>
        <v>18</v>
      </c>
      <c r="AJ42" s="60">
        <f t="shared" si="24"/>
        <v>0</v>
      </c>
      <c r="AK42" s="60">
        <f t="shared" si="24"/>
        <v>0</v>
      </c>
      <c r="AL42" s="60">
        <f t="shared" si="24"/>
        <v>0</v>
      </c>
      <c r="AM42" s="60">
        <f t="shared" si="24"/>
        <v>0</v>
      </c>
      <c r="AN42" s="60">
        <f t="shared" si="24"/>
        <v>73</v>
      </c>
      <c r="AO42" s="60">
        <f t="shared" si="24"/>
        <v>0</v>
      </c>
      <c r="AP42" s="60">
        <f t="shared" si="24"/>
        <v>3</v>
      </c>
      <c r="AQ42" s="60">
        <f t="shared" si="24"/>
        <v>0</v>
      </c>
      <c r="AR42" s="60">
        <f t="shared" si="24"/>
        <v>0</v>
      </c>
      <c r="AS42" s="60">
        <f t="shared" si="24"/>
        <v>0</v>
      </c>
      <c r="AT42" s="60">
        <f t="shared" si="24"/>
        <v>0</v>
      </c>
      <c r="AU42" s="60">
        <f t="shared" si="24"/>
        <v>0</v>
      </c>
      <c r="AV42" s="60">
        <f t="shared" si="24"/>
        <v>0</v>
      </c>
      <c r="AW42" s="60">
        <f t="shared" si="24"/>
        <v>0</v>
      </c>
      <c r="AX42" s="60">
        <f t="shared" si="24"/>
        <v>0</v>
      </c>
      <c r="AY42" s="60">
        <f t="shared" si="24"/>
        <v>0</v>
      </c>
    </row>
    <row r="43" spans="1:51" ht="34.5" customHeight="1" thickBot="1" x14ac:dyDescent="0.45">
      <c r="A43" s="24" t="s">
        <v>32</v>
      </c>
      <c r="B43" s="33">
        <v>19</v>
      </c>
      <c r="C43" s="33">
        <v>23</v>
      </c>
      <c r="D43" s="33">
        <v>0</v>
      </c>
      <c r="E43" s="33">
        <v>0</v>
      </c>
      <c r="F43" s="33">
        <v>2</v>
      </c>
      <c r="G43" s="33">
        <v>17</v>
      </c>
      <c r="H43" s="33">
        <v>2</v>
      </c>
      <c r="I43" s="33">
        <v>5</v>
      </c>
      <c r="J43" s="33">
        <v>0</v>
      </c>
      <c r="K43" s="33">
        <v>0</v>
      </c>
      <c r="L43" s="33">
        <v>0</v>
      </c>
      <c r="M43" s="33">
        <v>26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1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AB43" s="41" t="s">
        <v>48</v>
      </c>
      <c r="AC43" s="60">
        <f t="shared" si="25"/>
        <v>22</v>
      </c>
      <c r="AD43" s="60">
        <f t="shared" si="24"/>
        <v>34</v>
      </c>
      <c r="AE43" s="60">
        <f t="shared" si="24"/>
        <v>0</v>
      </c>
      <c r="AF43" s="60">
        <f t="shared" si="24"/>
        <v>0</v>
      </c>
      <c r="AG43" s="60">
        <f t="shared" si="24"/>
        <v>0</v>
      </c>
      <c r="AH43" s="60">
        <f t="shared" si="24"/>
        <v>0</v>
      </c>
      <c r="AI43" s="60">
        <f t="shared" si="24"/>
        <v>0</v>
      </c>
      <c r="AJ43" s="60">
        <f t="shared" si="24"/>
        <v>0</v>
      </c>
      <c r="AK43" s="60">
        <f t="shared" si="24"/>
        <v>0</v>
      </c>
      <c r="AL43" s="60">
        <f t="shared" si="24"/>
        <v>0</v>
      </c>
      <c r="AM43" s="60">
        <f t="shared" si="24"/>
        <v>0</v>
      </c>
      <c r="AN43" s="60">
        <f t="shared" si="24"/>
        <v>45</v>
      </c>
      <c r="AO43" s="60">
        <f t="shared" si="24"/>
        <v>0</v>
      </c>
      <c r="AP43" s="60">
        <f t="shared" si="24"/>
        <v>0</v>
      </c>
      <c r="AQ43" s="60">
        <f t="shared" si="24"/>
        <v>0</v>
      </c>
      <c r="AR43" s="60">
        <f t="shared" si="24"/>
        <v>0</v>
      </c>
      <c r="AS43" s="60">
        <f t="shared" si="24"/>
        <v>0</v>
      </c>
      <c r="AT43" s="60">
        <f t="shared" si="24"/>
        <v>0</v>
      </c>
      <c r="AU43" s="60">
        <f t="shared" si="24"/>
        <v>0</v>
      </c>
      <c r="AV43" s="60">
        <f t="shared" si="24"/>
        <v>0</v>
      </c>
      <c r="AW43" s="60">
        <f t="shared" si="24"/>
        <v>0</v>
      </c>
      <c r="AX43" s="60">
        <f t="shared" si="24"/>
        <v>0</v>
      </c>
      <c r="AY43" s="60">
        <f t="shared" si="24"/>
        <v>0</v>
      </c>
    </row>
    <row r="44" spans="1:51" ht="34.5" customHeight="1" thickBot="1" x14ac:dyDescent="0.45">
      <c r="A44" s="24" t="s">
        <v>16</v>
      </c>
      <c r="B44" s="33">
        <v>8</v>
      </c>
      <c r="C44" s="33">
        <v>9</v>
      </c>
      <c r="D44" s="33">
        <v>0</v>
      </c>
      <c r="E44" s="33">
        <v>1</v>
      </c>
      <c r="F44" s="33">
        <v>4</v>
      </c>
      <c r="G44" s="33">
        <v>14</v>
      </c>
      <c r="H44" s="33">
        <v>1</v>
      </c>
      <c r="I44" s="33">
        <v>2</v>
      </c>
      <c r="J44" s="33">
        <v>0</v>
      </c>
      <c r="K44" s="33">
        <v>0</v>
      </c>
      <c r="L44" s="33">
        <v>0</v>
      </c>
      <c r="M44" s="33">
        <v>10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1</v>
      </c>
      <c r="V44" s="33">
        <v>0</v>
      </c>
      <c r="W44" s="33">
        <v>0</v>
      </c>
      <c r="X44" s="33">
        <v>0</v>
      </c>
      <c r="AB44" s="41" t="s">
        <v>32</v>
      </c>
      <c r="AC44" s="60">
        <f t="shared" si="25"/>
        <v>51</v>
      </c>
      <c r="AD44" s="60">
        <f t="shared" si="24"/>
        <v>59</v>
      </c>
      <c r="AE44" s="60">
        <f t="shared" si="24"/>
        <v>1</v>
      </c>
      <c r="AF44" s="60">
        <f t="shared" si="24"/>
        <v>1</v>
      </c>
      <c r="AG44" s="60">
        <f t="shared" si="24"/>
        <v>2</v>
      </c>
      <c r="AH44" s="60">
        <f t="shared" si="24"/>
        <v>81</v>
      </c>
      <c r="AI44" s="60">
        <f t="shared" si="24"/>
        <v>5</v>
      </c>
      <c r="AJ44" s="60">
        <f t="shared" si="24"/>
        <v>14</v>
      </c>
      <c r="AK44" s="60">
        <f t="shared" si="24"/>
        <v>0</v>
      </c>
      <c r="AL44" s="60">
        <f t="shared" si="24"/>
        <v>0</v>
      </c>
      <c r="AM44" s="60">
        <f t="shared" si="24"/>
        <v>0</v>
      </c>
      <c r="AN44" s="60">
        <f t="shared" si="24"/>
        <v>61</v>
      </c>
      <c r="AO44" s="60">
        <f t="shared" si="24"/>
        <v>3</v>
      </c>
      <c r="AP44" s="60">
        <f t="shared" si="24"/>
        <v>0</v>
      </c>
      <c r="AQ44" s="60">
        <f t="shared" si="24"/>
        <v>0</v>
      </c>
      <c r="AR44" s="60">
        <f t="shared" si="24"/>
        <v>0</v>
      </c>
      <c r="AS44" s="60">
        <f t="shared" si="24"/>
        <v>0</v>
      </c>
      <c r="AT44" s="60">
        <f t="shared" si="24"/>
        <v>1</v>
      </c>
      <c r="AU44" s="60">
        <f t="shared" si="24"/>
        <v>1</v>
      </c>
      <c r="AV44" s="60">
        <f t="shared" si="24"/>
        <v>0</v>
      </c>
      <c r="AW44" s="60">
        <f t="shared" si="24"/>
        <v>0</v>
      </c>
      <c r="AX44" s="60">
        <f t="shared" si="24"/>
        <v>0</v>
      </c>
      <c r="AY44" s="60">
        <f t="shared" si="24"/>
        <v>0</v>
      </c>
    </row>
    <row r="45" spans="1:51" ht="34.5" customHeight="1" thickBot="1" x14ac:dyDescent="0.45">
      <c r="A45" s="40" t="s">
        <v>18</v>
      </c>
      <c r="B45" s="33">
        <v>0</v>
      </c>
      <c r="C45" s="33">
        <v>12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12</v>
      </c>
      <c r="N45" s="33">
        <v>0</v>
      </c>
      <c r="O45" s="33">
        <v>0</v>
      </c>
      <c r="P45" s="33">
        <v>0</v>
      </c>
      <c r="Q45" s="33">
        <v>11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AB45" s="41" t="s">
        <v>16</v>
      </c>
      <c r="AC45" s="60">
        <f t="shared" si="25"/>
        <v>27</v>
      </c>
      <c r="AD45" s="60">
        <f t="shared" si="24"/>
        <v>38</v>
      </c>
      <c r="AE45" s="60">
        <f t="shared" si="24"/>
        <v>0</v>
      </c>
      <c r="AF45" s="60">
        <f t="shared" si="24"/>
        <v>1</v>
      </c>
      <c r="AG45" s="60">
        <f t="shared" si="24"/>
        <v>7</v>
      </c>
      <c r="AH45" s="60">
        <f t="shared" si="24"/>
        <v>48</v>
      </c>
      <c r="AI45" s="60">
        <f t="shared" si="24"/>
        <v>5</v>
      </c>
      <c r="AJ45" s="60">
        <f t="shared" si="24"/>
        <v>4</v>
      </c>
      <c r="AK45" s="60">
        <f t="shared" si="24"/>
        <v>1</v>
      </c>
      <c r="AL45" s="60">
        <f t="shared" si="24"/>
        <v>0</v>
      </c>
      <c r="AM45" s="60">
        <f t="shared" si="24"/>
        <v>0</v>
      </c>
      <c r="AN45" s="60">
        <f t="shared" si="24"/>
        <v>39</v>
      </c>
      <c r="AO45" s="60">
        <f t="shared" si="24"/>
        <v>0</v>
      </c>
      <c r="AP45" s="60">
        <f t="shared" si="24"/>
        <v>0</v>
      </c>
      <c r="AQ45" s="60">
        <f t="shared" si="24"/>
        <v>0</v>
      </c>
      <c r="AR45" s="60">
        <f t="shared" si="24"/>
        <v>0</v>
      </c>
      <c r="AS45" s="60">
        <f t="shared" si="24"/>
        <v>0</v>
      </c>
      <c r="AT45" s="60">
        <f t="shared" si="24"/>
        <v>1</v>
      </c>
      <c r="AU45" s="60">
        <f t="shared" si="24"/>
        <v>0</v>
      </c>
      <c r="AV45" s="60">
        <f t="shared" si="24"/>
        <v>1</v>
      </c>
      <c r="AW45" s="60">
        <f t="shared" si="24"/>
        <v>0</v>
      </c>
      <c r="AX45" s="60">
        <f t="shared" si="24"/>
        <v>0</v>
      </c>
      <c r="AY45" s="60">
        <f t="shared" si="24"/>
        <v>0</v>
      </c>
    </row>
    <row r="46" spans="1:51" ht="34.5" customHeight="1" thickBot="1" x14ac:dyDescent="0.45">
      <c r="A46" s="24" t="s">
        <v>52</v>
      </c>
      <c r="B46" s="33">
        <v>3</v>
      </c>
      <c r="C46" s="33">
        <v>4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4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AB46" s="41" t="s">
        <v>18</v>
      </c>
      <c r="AC46" s="60">
        <f t="shared" si="25"/>
        <v>0</v>
      </c>
      <c r="AD46" s="60">
        <f t="shared" si="24"/>
        <v>26</v>
      </c>
      <c r="AE46" s="60">
        <f t="shared" si="24"/>
        <v>0</v>
      </c>
      <c r="AF46" s="60">
        <f t="shared" si="24"/>
        <v>0</v>
      </c>
      <c r="AG46" s="60">
        <f t="shared" si="24"/>
        <v>0</v>
      </c>
      <c r="AH46" s="60">
        <f t="shared" si="24"/>
        <v>0</v>
      </c>
      <c r="AI46" s="60">
        <f t="shared" si="24"/>
        <v>0</v>
      </c>
      <c r="AJ46" s="60">
        <f t="shared" si="24"/>
        <v>0</v>
      </c>
      <c r="AK46" s="60">
        <f t="shared" si="24"/>
        <v>0</v>
      </c>
      <c r="AL46" s="60">
        <f t="shared" si="24"/>
        <v>0</v>
      </c>
      <c r="AM46" s="60">
        <f t="shared" si="24"/>
        <v>0</v>
      </c>
      <c r="AN46" s="60">
        <f t="shared" si="24"/>
        <v>26</v>
      </c>
      <c r="AO46" s="60">
        <f t="shared" si="24"/>
        <v>11</v>
      </c>
      <c r="AP46" s="60">
        <f t="shared" si="24"/>
        <v>0</v>
      </c>
      <c r="AQ46" s="60">
        <f t="shared" si="24"/>
        <v>0</v>
      </c>
      <c r="AR46" s="60">
        <f t="shared" si="24"/>
        <v>22</v>
      </c>
      <c r="AS46" s="60">
        <f t="shared" si="24"/>
        <v>0</v>
      </c>
      <c r="AT46" s="60">
        <f t="shared" si="24"/>
        <v>0</v>
      </c>
      <c r="AU46" s="60">
        <f t="shared" si="24"/>
        <v>0</v>
      </c>
      <c r="AV46" s="60">
        <f t="shared" si="24"/>
        <v>0</v>
      </c>
      <c r="AW46" s="60">
        <f t="shared" si="24"/>
        <v>0</v>
      </c>
      <c r="AX46" s="60">
        <f t="shared" si="24"/>
        <v>0</v>
      </c>
      <c r="AY46" s="60">
        <f t="shared" si="24"/>
        <v>0</v>
      </c>
    </row>
    <row r="47" spans="1:51" ht="34.5" customHeight="1" thickBot="1" x14ac:dyDescent="0.45">
      <c r="A47" s="24" t="s">
        <v>33</v>
      </c>
      <c r="B47" s="26">
        <f t="shared" ref="B47" si="26">SUM(B40:B46)</f>
        <v>58</v>
      </c>
      <c r="C47" s="26">
        <f t="shared" ref="C47" si="27">SUM(C40:C46)</f>
        <v>102</v>
      </c>
      <c r="D47" s="26">
        <f t="shared" ref="D47" si="28">SUM(D40:D46)</f>
        <v>0</v>
      </c>
      <c r="E47" s="26">
        <f t="shared" ref="E47" si="29">SUM(E40:E46)</f>
        <v>14</v>
      </c>
      <c r="F47" s="26">
        <f t="shared" ref="F47" si="30">SUM(F40:F46)</f>
        <v>17</v>
      </c>
      <c r="G47" s="26">
        <f>SUM(G40:G46)</f>
        <v>31</v>
      </c>
      <c r="H47" s="26">
        <f t="shared" ref="H47" si="31">SUM(H40:H46)</f>
        <v>3</v>
      </c>
      <c r="I47" s="26">
        <f t="shared" ref="I47" si="32">SUM(I40:I46)</f>
        <v>7</v>
      </c>
      <c r="J47" s="26">
        <f t="shared" ref="J47" si="33">SUM(J40:J46)</f>
        <v>0</v>
      </c>
      <c r="K47" s="26">
        <f t="shared" ref="K47" si="34">SUM(K40:K46)</f>
        <v>0</v>
      </c>
      <c r="L47" s="26">
        <f t="shared" ref="L47" si="35">SUM(L40:L46)</f>
        <v>0</v>
      </c>
      <c r="M47" s="26">
        <f t="shared" ref="M47" si="36">SUM(M40:M46)</f>
        <v>104</v>
      </c>
      <c r="N47" s="26">
        <f t="shared" ref="N47" si="37">SUM(N40:N46)</f>
        <v>0</v>
      </c>
      <c r="O47" s="26">
        <f t="shared" ref="O47" si="38">SUM(O40:O46)</f>
        <v>0</v>
      </c>
      <c r="P47" s="26">
        <f t="shared" ref="P47" si="39">SUM(P40:P46)</f>
        <v>0</v>
      </c>
      <c r="Q47" s="26">
        <f t="shared" ref="Q47" si="40">SUM(Q40:Q46)</f>
        <v>11</v>
      </c>
      <c r="R47" s="26">
        <f t="shared" ref="R47" si="41">SUM(R40:R46)</f>
        <v>0</v>
      </c>
      <c r="S47" s="26">
        <f t="shared" ref="S47" si="42">SUM(S40:S46)</f>
        <v>4</v>
      </c>
      <c r="T47" s="26">
        <f t="shared" ref="T47" si="43">SUM(T40:T46)</f>
        <v>0</v>
      </c>
      <c r="U47" s="26">
        <f t="shared" ref="U47" si="44">SUM(U40:U46)</f>
        <v>1</v>
      </c>
      <c r="V47" s="26">
        <f t="shared" ref="V47" si="45">SUM(V40:V46)</f>
        <v>0</v>
      </c>
      <c r="W47" s="26">
        <f t="shared" ref="W47" si="46">SUM(W40:W46)</f>
        <v>13</v>
      </c>
      <c r="X47" s="26">
        <f t="shared" ref="X47" si="47">SUM(X40:X46)</f>
        <v>0</v>
      </c>
      <c r="AB47" s="41" t="s">
        <v>52</v>
      </c>
      <c r="AC47" s="60">
        <f t="shared" si="25"/>
        <v>6</v>
      </c>
      <c r="AD47" s="60">
        <f t="shared" si="24"/>
        <v>11</v>
      </c>
      <c r="AE47" s="60">
        <f t="shared" si="24"/>
        <v>0</v>
      </c>
      <c r="AF47" s="60">
        <f t="shared" si="24"/>
        <v>0</v>
      </c>
      <c r="AG47" s="60">
        <f t="shared" si="24"/>
        <v>0</v>
      </c>
      <c r="AH47" s="60">
        <f t="shared" si="24"/>
        <v>0</v>
      </c>
      <c r="AI47" s="60">
        <f t="shared" si="24"/>
        <v>0</v>
      </c>
      <c r="AJ47" s="60">
        <f t="shared" si="24"/>
        <v>0</v>
      </c>
      <c r="AK47" s="60">
        <f t="shared" si="24"/>
        <v>0</v>
      </c>
      <c r="AL47" s="60">
        <f t="shared" si="24"/>
        <v>0</v>
      </c>
      <c r="AM47" s="60">
        <f t="shared" si="24"/>
        <v>0</v>
      </c>
      <c r="AN47" s="60">
        <f t="shared" si="24"/>
        <v>10</v>
      </c>
      <c r="AO47" s="60">
        <f t="shared" si="24"/>
        <v>0</v>
      </c>
      <c r="AP47" s="60">
        <f t="shared" si="24"/>
        <v>0</v>
      </c>
      <c r="AQ47" s="60">
        <f t="shared" si="24"/>
        <v>0</v>
      </c>
      <c r="AR47" s="60">
        <f t="shared" si="24"/>
        <v>1</v>
      </c>
      <c r="AS47" s="60">
        <f t="shared" si="24"/>
        <v>0</v>
      </c>
      <c r="AT47" s="60">
        <f t="shared" si="24"/>
        <v>0</v>
      </c>
      <c r="AU47" s="60">
        <f t="shared" si="24"/>
        <v>0</v>
      </c>
      <c r="AV47" s="60">
        <f t="shared" si="24"/>
        <v>0</v>
      </c>
      <c r="AW47" s="60">
        <f t="shared" si="24"/>
        <v>0</v>
      </c>
      <c r="AX47" s="60">
        <f t="shared" si="24"/>
        <v>0</v>
      </c>
      <c r="AY47" s="60">
        <f t="shared" si="24"/>
        <v>0</v>
      </c>
    </row>
    <row r="48" spans="1:51" ht="34.5" customHeight="1" thickBot="1" x14ac:dyDescent="0.45">
      <c r="A48" s="28"/>
      <c r="B48" s="28"/>
      <c r="C48" s="28"/>
      <c r="D48" s="28"/>
      <c r="E48" s="28"/>
      <c r="F48" s="28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AB48" s="41" t="s">
        <v>33</v>
      </c>
      <c r="AC48" s="61">
        <f t="shared" ref="AC48:AY48" si="48">SUM(AC41:AC47)</f>
        <v>161</v>
      </c>
      <c r="AD48" s="61">
        <f t="shared" si="48"/>
        <v>282</v>
      </c>
      <c r="AE48" s="61">
        <f t="shared" si="48"/>
        <v>3</v>
      </c>
      <c r="AF48" s="61">
        <f t="shared" si="48"/>
        <v>18</v>
      </c>
      <c r="AG48" s="61">
        <f t="shared" si="48"/>
        <v>48</v>
      </c>
      <c r="AH48" s="61">
        <f t="shared" si="48"/>
        <v>292</v>
      </c>
      <c r="AI48" s="61">
        <f t="shared" si="48"/>
        <v>28</v>
      </c>
      <c r="AJ48" s="61">
        <f t="shared" si="48"/>
        <v>18</v>
      </c>
      <c r="AK48" s="61">
        <f t="shared" si="48"/>
        <v>1</v>
      </c>
      <c r="AL48" s="61">
        <f t="shared" si="48"/>
        <v>0</v>
      </c>
      <c r="AM48" s="61">
        <f t="shared" si="48"/>
        <v>0</v>
      </c>
      <c r="AN48" s="61">
        <f t="shared" si="48"/>
        <v>307</v>
      </c>
      <c r="AO48" s="61">
        <f t="shared" si="48"/>
        <v>14</v>
      </c>
      <c r="AP48" s="61">
        <f t="shared" si="48"/>
        <v>7</v>
      </c>
      <c r="AQ48" s="61">
        <f t="shared" si="48"/>
        <v>0</v>
      </c>
      <c r="AR48" s="61">
        <f t="shared" si="48"/>
        <v>23</v>
      </c>
      <c r="AS48" s="61">
        <f t="shared" si="48"/>
        <v>0</v>
      </c>
      <c r="AT48" s="61">
        <f t="shared" si="48"/>
        <v>5</v>
      </c>
      <c r="AU48" s="61">
        <f t="shared" si="48"/>
        <v>1</v>
      </c>
      <c r="AV48" s="61">
        <f t="shared" si="48"/>
        <v>1</v>
      </c>
      <c r="AW48" s="61">
        <f t="shared" si="48"/>
        <v>0</v>
      </c>
      <c r="AX48" s="61">
        <f t="shared" si="48"/>
        <v>34</v>
      </c>
      <c r="AY48" s="61">
        <f t="shared" si="48"/>
        <v>0</v>
      </c>
    </row>
    <row r="50" spans="1:51" s="2" customFormat="1" ht="20.25" x14ac:dyDescent="0.3">
      <c r="G50" s="27"/>
      <c r="H50" s="16"/>
      <c r="N50" s="17"/>
      <c r="O50" s="16"/>
      <c r="U50" s="17"/>
      <c r="V50" s="16"/>
    </row>
    <row r="52" spans="1:51" ht="22.5" thickBot="1" x14ac:dyDescent="0.45">
      <c r="A52" s="133" t="s">
        <v>72</v>
      </c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3"/>
      <c r="AT52"/>
      <c r="AU52"/>
      <c r="AV52"/>
      <c r="AW52"/>
      <c r="AX52"/>
      <c r="AY52"/>
    </row>
    <row r="53" spans="1:51" ht="34.5" customHeight="1" thickBot="1" x14ac:dyDescent="0.45">
      <c r="A53" s="132" t="s">
        <v>21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/>
      <c r="AS53"/>
      <c r="AT53"/>
      <c r="AU53"/>
      <c r="AV53"/>
      <c r="AW53"/>
      <c r="AX53"/>
      <c r="AY53"/>
    </row>
    <row r="54" spans="1:51" ht="34.5" customHeight="1" thickBot="1" x14ac:dyDescent="0.45">
      <c r="A54" s="110" t="s">
        <v>1</v>
      </c>
      <c r="B54" s="113" t="s">
        <v>44</v>
      </c>
      <c r="C54" s="114"/>
      <c r="D54" s="114"/>
      <c r="E54" s="115"/>
      <c r="F54" s="116" t="s">
        <v>47</v>
      </c>
      <c r="G54" s="119" t="s">
        <v>22</v>
      </c>
      <c r="H54" s="120"/>
      <c r="I54" s="120"/>
      <c r="J54" s="121"/>
      <c r="K54" s="122" t="s">
        <v>23</v>
      </c>
      <c r="L54" s="123"/>
      <c r="M54" s="124" t="s">
        <v>24</v>
      </c>
      <c r="N54" s="125"/>
      <c r="O54" s="125"/>
      <c r="P54" s="125"/>
      <c r="Q54" s="125"/>
      <c r="R54" s="126"/>
      <c r="S54" s="127" t="s">
        <v>25</v>
      </c>
      <c r="T54" s="128"/>
      <c r="U54" s="128"/>
      <c r="V54" s="128"/>
      <c r="W54" s="128"/>
      <c r="X54" s="12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</row>
    <row r="55" spans="1:51" ht="34.5" customHeight="1" thickBot="1" x14ac:dyDescent="0.45">
      <c r="A55" s="111"/>
      <c r="B55" s="113" t="s">
        <v>26</v>
      </c>
      <c r="C55" s="115"/>
      <c r="D55" s="113" t="s">
        <v>8</v>
      </c>
      <c r="E55" s="115"/>
      <c r="F55" s="117"/>
      <c r="G55" s="119" t="s">
        <v>26</v>
      </c>
      <c r="H55" s="121"/>
      <c r="I55" s="119" t="s">
        <v>8</v>
      </c>
      <c r="J55" s="121"/>
      <c r="K55" s="130" t="s">
        <v>26</v>
      </c>
      <c r="L55" s="130" t="s">
        <v>8</v>
      </c>
      <c r="M55" s="124" t="s">
        <v>27</v>
      </c>
      <c r="N55" s="126"/>
      <c r="O55" s="124" t="s">
        <v>28</v>
      </c>
      <c r="P55" s="126"/>
      <c r="Q55" s="124" t="s">
        <v>29</v>
      </c>
      <c r="R55" s="126"/>
      <c r="S55" s="127" t="s">
        <v>27</v>
      </c>
      <c r="T55" s="129"/>
      <c r="U55" s="127" t="s">
        <v>28</v>
      </c>
      <c r="V55" s="129"/>
      <c r="W55" s="127" t="s">
        <v>29</v>
      </c>
      <c r="X55" s="12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</row>
    <row r="56" spans="1:51" ht="34.5" customHeight="1" thickBot="1" x14ac:dyDescent="0.45">
      <c r="A56" s="112"/>
      <c r="B56" s="34" t="s">
        <v>45</v>
      </c>
      <c r="C56" s="34" t="s">
        <v>46</v>
      </c>
      <c r="D56" s="34" t="s">
        <v>45</v>
      </c>
      <c r="E56" s="34" t="s">
        <v>46</v>
      </c>
      <c r="F56" s="118"/>
      <c r="G56" s="20" t="s">
        <v>27</v>
      </c>
      <c r="H56" s="20" t="s">
        <v>28</v>
      </c>
      <c r="I56" s="20" t="s">
        <v>27</v>
      </c>
      <c r="J56" s="20" t="s">
        <v>28</v>
      </c>
      <c r="K56" s="131"/>
      <c r="L56" s="131"/>
      <c r="M56" s="21" t="s">
        <v>30</v>
      </c>
      <c r="N56" s="21" t="s">
        <v>31</v>
      </c>
      <c r="O56" s="21" t="s">
        <v>30</v>
      </c>
      <c r="P56" s="21" t="s">
        <v>31</v>
      </c>
      <c r="Q56" s="21" t="s">
        <v>30</v>
      </c>
      <c r="R56" s="21" t="s">
        <v>31</v>
      </c>
      <c r="S56" s="22" t="s">
        <v>30</v>
      </c>
      <c r="T56" s="22" t="s">
        <v>31</v>
      </c>
      <c r="U56" s="22" t="s">
        <v>30</v>
      </c>
      <c r="V56" s="22" t="s">
        <v>31</v>
      </c>
      <c r="W56" s="22" t="s">
        <v>30</v>
      </c>
      <c r="X56" s="23" t="s">
        <v>31</v>
      </c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/>
      <c r="AS56"/>
      <c r="AT56"/>
      <c r="AU56"/>
      <c r="AV56"/>
      <c r="AW56"/>
    </row>
    <row r="57" spans="1:51" ht="34.5" customHeight="1" thickBot="1" x14ac:dyDescent="0.45">
      <c r="A57" s="24" t="s">
        <v>13</v>
      </c>
      <c r="B57" s="33">
        <v>25</v>
      </c>
      <c r="C57" s="33">
        <v>25</v>
      </c>
      <c r="D57" s="33">
        <v>1</v>
      </c>
      <c r="E57" s="33">
        <v>7</v>
      </c>
      <c r="F57" s="33">
        <v>3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22</v>
      </c>
      <c r="N57" s="33">
        <v>1</v>
      </c>
      <c r="O57" s="33">
        <v>3</v>
      </c>
      <c r="P57" s="33">
        <v>0</v>
      </c>
      <c r="Q57" s="33">
        <v>0</v>
      </c>
      <c r="R57" s="33">
        <v>0</v>
      </c>
      <c r="S57" s="33">
        <v>2</v>
      </c>
      <c r="T57" s="33">
        <v>0</v>
      </c>
      <c r="U57" s="33">
        <v>1</v>
      </c>
      <c r="V57" s="33">
        <v>0</v>
      </c>
      <c r="W57" s="33">
        <v>7</v>
      </c>
      <c r="X57" s="33">
        <v>0</v>
      </c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/>
      <c r="AS57"/>
      <c r="AT57"/>
      <c r="AU57"/>
      <c r="AV57"/>
      <c r="AW57"/>
    </row>
    <row r="58" spans="1:51" ht="34.5" customHeight="1" thickBot="1" x14ac:dyDescent="0.45">
      <c r="A58" s="24" t="s">
        <v>14</v>
      </c>
      <c r="B58" s="33">
        <v>0</v>
      </c>
      <c r="C58" s="33">
        <v>20</v>
      </c>
      <c r="D58" s="33">
        <v>0</v>
      </c>
      <c r="E58" s="33">
        <v>0</v>
      </c>
      <c r="F58" s="33">
        <v>1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20</v>
      </c>
      <c r="N58" s="33">
        <v>0</v>
      </c>
      <c r="O58" s="33">
        <v>0</v>
      </c>
      <c r="P58" s="33">
        <v>0</v>
      </c>
      <c r="Q58" s="33">
        <v>18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/>
      <c r="AS58"/>
      <c r="AT58"/>
      <c r="AU58"/>
      <c r="AV58"/>
      <c r="AW58"/>
    </row>
    <row r="59" spans="1:51" ht="34.5" customHeight="1" thickBot="1" x14ac:dyDescent="0.45">
      <c r="A59" s="39" t="s">
        <v>48</v>
      </c>
      <c r="B59" s="33">
        <v>3</v>
      </c>
      <c r="C59" s="33">
        <v>8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5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4</v>
      </c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/>
      <c r="AS59"/>
      <c r="AT59"/>
      <c r="AU59"/>
      <c r="AV59"/>
      <c r="AW59"/>
    </row>
    <row r="60" spans="1:51" ht="34.5" customHeight="1" thickBot="1" x14ac:dyDescent="0.45">
      <c r="A60" s="24" t="s">
        <v>32</v>
      </c>
      <c r="B60" s="33">
        <v>5</v>
      </c>
      <c r="C60" s="33">
        <v>8</v>
      </c>
      <c r="D60" s="33">
        <v>0</v>
      </c>
      <c r="E60" s="33">
        <v>0</v>
      </c>
      <c r="F60" s="33">
        <v>3</v>
      </c>
      <c r="G60" s="33">
        <v>39</v>
      </c>
      <c r="H60" s="33">
        <v>5</v>
      </c>
      <c r="I60" s="33">
        <v>2</v>
      </c>
      <c r="J60" s="33">
        <v>0</v>
      </c>
      <c r="K60" s="33">
        <v>0</v>
      </c>
      <c r="L60" s="33">
        <v>0</v>
      </c>
      <c r="M60" s="33">
        <v>9</v>
      </c>
      <c r="N60" s="33">
        <v>0</v>
      </c>
      <c r="O60" s="33">
        <v>2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/>
      <c r="AS60"/>
      <c r="AT60"/>
      <c r="AU60"/>
      <c r="AV60"/>
      <c r="AW60"/>
    </row>
    <row r="61" spans="1:51" ht="34.5" customHeight="1" thickBot="1" x14ac:dyDescent="0.45">
      <c r="A61" s="24" t="s">
        <v>16</v>
      </c>
      <c r="B61" s="33">
        <v>3</v>
      </c>
      <c r="C61" s="33">
        <v>5</v>
      </c>
      <c r="D61" s="33">
        <v>0</v>
      </c>
      <c r="E61" s="33">
        <v>1</v>
      </c>
      <c r="F61" s="33">
        <v>2</v>
      </c>
      <c r="G61" s="33">
        <v>18</v>
      </c>
      <c r="H61" s="33">
        <v>1</v>
      </c>
      <c r="I61" s="33">
        <v>1</v>
      </c>
      <c r="J61" s="33">
        <v>0</v>
      </c>
      <c r="K61" s="33">
        <v>0</v>
      </c>
      <c r="L61" s="33">
        <v>0</v>
      </c>
      <c r="M61" s="33">
        <v>5</v>
      </c>
      <c r="N61" s="33">
        <v>0</v>
      </c>
      <c r="O61" s="33">
        <v>1</v>
      </c>
      <c r="P61" s="33">
        <v>0</v>
      </c>
      <c r="Q61" s="33">
        <v>0</v>
      </c>
      <c r="R61" s="33">
        <v>0</v>
      </c>
      <c r="S61" s="33">
        <v>1</v>
      </c>
      <c r="T61" s="33">
        <v>0</v>
      </c>
      <c r="U61" s="33">
        <v>0</v>
      </c>
      <c r="V61" s="33">
        <v>0</v>
      </c>
      <c r="W61" s="33">
        <v>5</v>
      </c>
      <c r="X61" s="33">
        <v>0</v>
      </c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/>
      <c r="AS61"/>
      <c r="AT61"/>
      <c r="AU61"/>
      <c r="AV61"/>
      <c r="AW61"/>
    </row>
    <row r="62" spans="1:51" ht="34.5" customHeight="1" thickBot="1" x14ac:dyDescent="0.45">
      <c r="A62" s="40" t="s">
        <v>18</v>
      </c>
      <c r="B62" s="33">
        <v>0</v>
      </c>
      <c r="C62" s="33">
        <v>2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2</v>
      </c>
      <c r="N62" s="33">
        <v>0</v>
      </c>
      <c r="O62" s="33">
        <v>1</v>
      </c>
      <c r="P62" s="33">
        <v>0</v>
      </c>
      <c r="Q62" s="33">
        <v>2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/>
      <c r="AS62"/>
      <c r="AT62"/>
      <c r="AU62"/>
      <c r="AV62"/>
      <c r="AW62"/>
    </row>
    <row r="63" spans="1:51" ht="34.5" customHeight="1" thickBot="1" x14ac:dyDescent="0.45">
      <c r="A63" s="24" t="s">
        <v>51</v>
      </c>
      <c r="B63" s="33">
        <v>0</v>
      </c>
      <c r="C63" s="33">
        <v>3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3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/>
      <c r="AS63"/>
      <c r="AT63"/>
      <c r="AU63"/>
      <c r="AV63"/>
      <c r="AW63"/>
    </row>
    <row r="64" spans="1:51" ht="34.5" customHeight="1" thickBot="1" x14ac:dyDescent="0.45">
      <c r="A64" s="24" t="s">
        <v>33</v>
      </c>
      <c r="B64" s="26">
        <f t="shared" ref="B64" si="49">SUM(B57:B63)</f>
        <v>36</v>
      </c>
      <c r="C64" s="26">
        <f t="shared" ref="C64" si="50">SUM(C57:C63)</f>
        <v>71</v>
      </c>
      <c r="D64" s="26">
        <f t="shared" ref="D64" si="51">SUM(D57:D63)</f>
        <v>1</v>
      </c>
      <c r="E64" s="26">
        <f t="shared" ref="E64" si="52">SUM(E57:E63)</f>
        <v>8</v>
      </c>
      <c r="F64" s="26">
        <f t="shared" ref="F64" si="53">SUM(F57:F63)</f>
        <v>9</v>
      </c>
      <c r="G64" s="26">
        <f>SUM(G57:G63)</f>
        <v>57</v>
      </c>
      <c r="H64" s="26">
        <f t="shared" ref="H64" si="54">SUM(H57:H63)</f>
        <v>6</v>
      </c>
      <c r="I64" s="26">
        <f t="shared" ref="I64" si="55">SUM(I57:I63)</f>
        <v>3</v>
      </c>
      <c r="J64" s="26">
        <f t="shared" ref="J64" si="56">SUM(J57:J63)</f>
        <v>0</v>
      </c>
      <c r="K64" s="26">
        <f t="shared" ref="K64" si="57">SUM(K57:K63)</f>
        <v>0</v>
      </c>
      <c r="L64" s="26">
        <f t="shared" ref="L64" si="58">SUM(L57:L63)</f>
        <v>0</v>
      </c>
      <c r="M64" s="26">
        <f t="shared" ref="M64" si="59">SUM(M57:M63)</f>
        <v>66</v>
      </c>
      <c r="N64" s="26">
        <f t="shared" ref="N64" si="60">SUM(N57:N63)</f>
        <v>1</v>
      </c>
      <c r="O64" s="26">
        <f t="shared" ref="O64" si="61">SUM(O57:O63)</f>
        <v>7</v>
      </c>
      <c r="P64" s="26">
        <f t="shared" ref="P64" si="62">SUM(P57:P63)</f>
        <v>0</v>
      </c>
      <c r="Q64" s="26">
        <f t="shared" ref="Q64" si="63">SUM(Q57:Q63)</f>
        <v>20</v>
      </c>
      <c r="R64" s="26">
        <f t="shared" ref="R64" si="64">SUM(R57:R63)</f>
        <v>0</v>
      </c>
      <c r="S64" s="26">
        <f t="shared" ref="S64" si="65">SUM(S57:S63)</f>
        <v>3</v>
      </c>
      <c r="T64" s="26">
        <f t="shared" ref="T64" si="66">SUM(T57:T63)</f>
        <v>0</v>
      </c>
      <c r="U64" s="26">
        <f t="shared" ref="U64" si="67">SUM(U57:U63)</f>
        <v>1</v>
      </c>
      <c r="V64" s="26">
        <f t="shared" ref="V64" si="68">SUM(V57:V63)</f>
        <v>0</v>
      </c>
      <c r="W64" s="26">
        <f t="shared" ref="W64" si="69">SUM(W57:W63)</f>
        <v>12</v>
      </c>
      <c r="X64" s="26">
        <f t="shared" ref="X64" si="70">SUM(X57:X63)</f>
        <v>4</v>
      </c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/>
      <c r="AS64"/>
      <c r="AT64"/>
      <c r="AU64"/>
      <c r="AV64"/>
      <c r="AW64"/>
    </row>
    <row r="65" spans="1:24" ht="34.5" customHeight="1" x14ac:dyDescent="0.4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</row>
    <row r="67" spans="1:24" s="2" customFormat="1" ht="20.25" x14ac:dyDescent="0.3">
      <c r="G67" s="27"/>
      <c r="H67" s="16"/>
      <c r="N67" s="17"/>
      <c r="O67" s="16"/>
      <c r="U67" s="17"/>
      <c r="V67" s="16"/>
    </row>
    <row r="69" spans="1:24" ht="22.5" thickBot="1" x14ac:dyDescent="0.45">
      <c r="A69" s="133" t="s">
        <v>73</v>
      </c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3"/>
    </row>
    <row r="70" spans="1:24" ht="34.5" customHeight="1" thickBot="1" x14ac:dyDescent="0.45">
      <c r="A70" s="132" t="s">
        <v>21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9"/>
    </row>
    <row r="71" spans="1:24" ht="34.5" customHeight="1" thickBot="1" x14ac:dyDescent="0.45">
      <c r="A71" s="110" t="s">
        <v>1</v>
      </c>
      <c r="B71" s="113" t="s">
        <v>44</v>
      </c>
      <c r="C71" s="114"/>
      <c r="D71" s="114"/>
      <c r="E71" s="115"/>
      <c r="F71" s="116" t="s">
        <v>47</v>
      </c>
      <c r="G71" s="119" t="s">
        <v>22</v>
      </c>
      <c r="H71" s="120"/>
      <c r="I71" s="120"/>
      <c r="J71" s="121"/>
      <c r="K71" s="122" t="s">
        <v>23</v>
      </c>
      <c r="L71" s="123"/>
      <c r="M71" s="124" t="s">
        <v>24</v>
      </c>
      <c r="N71" s="125"/>
      <c r="O71" s="125"/>
      <c r="P71" s="125"/>
      <c r="Q71" s="125"/>
      <c r="R71" s="126"/>
      <c r="S71" s="127" t="s">
        <v>25</v>
      </c>
      <c r="T71" s="128"/>
      <c r="U71" s="128"/>
      <c r="V71" s="128"/>
      <c r="W71" s="128"/>
      <c r="X71" s="129"/>
    </row>
    <row r="72" spans="1:24" ht="34.5" customHeight="1" thickBot="1" x14ac:dyDescent="0.45">
      <c r="A72" s="111"/>
      <c r="B72" s="113" t="s">
        <v>26</v>
      </c>
      <c r="C72" s="115"/>
      <c r="D72" s="113" t="s">
        <v>8</v>
      </c>
      <c r="E72" s="115"/>
      <c r="F72" s="117"/>
      <c r="G72" s="119" t="s">
        <v>26</v>
      </c>
      <c r="H72" s="121"/>
      <c r="I72" s="119" t="s">
        <v>8</v>
      </c>
      <c r="J72" s="121"/>
      <c r="K72" s="130" t="s">
        <v>26</v>
      </c>
      <c r="L72" s="130" t="s">
        <v>8</v>
      </c>
      <c r="M72" s="124" t="s">
        <v>27</v>
      </c>
      <c r="N72" s="126"/>
      <c r="O72" s="124" t="s">
        <v>28</v>
      </c>
      <c r="P72" s="126"/>
      <c r="Q72" s="124" t="s">
        <v>29</v>
      </c>
      <c r="R72" s="126"/>
      <c r="S72" s="127" t="s">
        <v>27</v>
      </c>
      <c r="T72" s="129"/>
      <c r="U72" s="127" t="s">
        <v>28</v>
      </c>
      <c r="V72" s="129"/>
      <c r="W72" s="127" t="s">
        <v>29</v>
      </c>
      <c r="X72" s="129"/>
    </row>
    <row r="73" spans="1:24" ht="34.5" customHeight="1" thickBot="1" x14ac:dyDescent="0.45">
      <c r="A73" s="112"/>
      <c r="B73" s="34" t="s">
        <v>45</v>
      </c>
      <c r="C73" s="34" t="s">
        <v>46</v>
      </c>
      <c r="D73" s="34" t="s">
        <v>45</v>
      </c>
      <c r="E73" s="34" t="s">
        <v>46</v>
      </c>
      <c r="F73" s="118"/>
      <c r="G73" s="20" t="s">
        <v>27</v>
      </c>
      <c r="H73" s="20" t="s">
        <v>28</v>
      </c>
      <c r="I73" s="20" t="s">
        <v>27</v>
      </c>
      <c r="J73" s="20" t="s">
        <v>28</v>
      </c>
      <c r="K73" s="131"/>
      <c r="L73" s="131"/>
      <c r="M73" s="21" t="s">
        <v>30</v>
      </c>
      <c r="N73" s="21" t="s">
        <v>31</v>
      </c>
      <c r="O73" s="21" t="s">
        <v>30</v>
      </c>
      <c r="P73" s="21" t="s">
        <v>31</v>
      </c>
      <c r="Q73" s="21" t="s">
        <v>30</v>
      </c>
      <c r="R73" s="21" t="s">
        <v>31</v>
      </c>
      <c r="S73" s="22" t="s">
        <v>30</v>
      </c>
      <c r="T73" s="22" t="s">
        <v>31</v>
      </c>
      <c r="U73" s="22" t="s">
        <v>30</v>
      </c>
      <c r="V73" s="22" t="s">
        <v>31</v>
      </c>
      <c r="W73" s="22" t="s">
        <v>30</v>
      </c>
      <c r="X73" s="23" t="s">
        <v>31</v>
      </c>
    </row>
    <row r="74" spans="1:24" ht="34.5" customHeight="1" thickBot="1" x14ac:dyDescent="0.45">
      <c r="A74" s="24" t="s">
        <v>13</v>
      </c>
      <c r="B74" s="33">
        <v>18</v>
      </c>
      <c r="C74" s="33">
        <v>25</v>
      </c>
      <c r="D74" s="33">
        <v>0</v>
      </c>
      <c r="E74" s="33">
        <v>15</v>
      </c>
      <c r="F74" s="33">
        <v>9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19</v>
      </c>
      <c r="N74" s="33">
        <v>1</v>
      </c>
      <c r="O74" s="33">
        <v>5</v>
      </c>
      <c r="P74" s="33">
        <v>0</v>
      </c>
      <c r="Q74" s="33">
        <v>0</v>
      </c>
      <c r="R74" s="33">
        <v>0</v>
      </c>
      <c r="S74" s="33">
        <v>2</v>
      </c>
      <c r="T74" s="33">
        <v>0</v>
      </c>
      <c r="U74" s="33">
        <v>2</v>
      </c>
      <c r="V74" s="33">
        <v>0</v>
      </c>
      <c r="W74" s="33">
        <v>11</v>
      </c>
      <c r="X74" s="33">
        <v>0</v>
      </c>
    </row>
    <row r="75" spans="1:24" ht="34.5" customHeight="1" thickBot="1" x14ac:dyDescent="0.45">
      <c r="A75" s="24" t="s">
        <v>14</v>
      </c>
      <c r="B75" s="33">
        <v>3</v>
      </c>
      <c r="C75" s="33">
        <v>12</v>
      </c>
      <c r="D75" s="33">
        <v>0</v>
      </c>
      <c r="E75" s="33">
        <v>0</v>
      </c>
      <c r="F75" s="33">
        <v>11</v>
      </c>
      <c r="G75" s="33">
        <v>62</v>
      </c>
      <c r="H75" s="33">
        <v>11</v>
      </c>
      <c r="I75" s="33">
        <v>0</v>
      </c>
      <c r="J75" s="33">
        <v>0</v>
      </c>
      <c r="K75" s="33">
        <v>0</v>
      </c>
      <c r="L75" s="33">
        <v>0</v>
      </c>
      <c r="M75" s="33">
        <v>30</v>
      </c>
      <c r="N75" s="33">
        <v>0</v>
      </c>
      <c r="O75" s="33">
        <v>4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</row>
    <row r="76" spans="1:24" ht="34.5" customHeight="1" thickBot="1" x14ac:dyDescent="0.45">
      <c r="A76" s="39" t="s">
        <v>48</v>
      </c>
      <c r="B76" s="33">
        <v>18</v>
      </c>
      <c r="C76" s="33">
        <v>18</v>
      </c>
      <c r="D76" s="33">
        <v>0</v>
      </c>
      <c r="E76" s="33">
        <v>1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14</v>
      </c>
      <c r="N76" s="33">
        <v>0</v>
      </c>
      <c r="O76" s="33">
        <v>1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</row>
    <row r="77" spans="1:24" ht="34.5" customHeight="1" thickBot="1" x14ac:dyDescent="0.45">
      <c r="A77" s="24" t="s">
        <v>32</v>
      </c>
      <c r="B77" s="33">
        <v>17</v>
      </c>
      <c r="C77" s="33">
        <v>22</v>
      </c>
      <c r="D77" s="33">
        <v>0</v>
      </c>
      <c r="E77" s="33">
        <v>0</v>
      </c>
      <c r="F77" s="33">
        <v>4</v>
      </c>
      <c r="G77" s="33">
        <v>31</v>
      </c>
      <c r="H77" s="33">
        <v>4</v>
      </c>
      <c r="I77" s="33">
        <v>0</v>
      </c>
      <c r="J77" s="33">
        <v>2</v>
      </c>
      <c r="K77" s="33">
        <v>0</v>
      </c>
      <c r="L77" s="33">
        <v>0</v>
      </c>
      <c r="M77" s="33">
        <v>26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1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</row>
    <row r="78" spans="1:24" ht="34.5" customHeight="1" thickBot="1" x14ac:dyDescent="0.45">
      <c r="A78" s="24" t="s">
        <v>16</v>
      </c>
      <c r="B78" s="33">
        <v>7</v>
      </c>
      <c r="C78" s="33">
        <v>8</v>
      </c>
      <c r="D78" s="33">
        <v>0</v>
      </c>
      <c r="E78" s="33">
        <v>0</v>
      </c>
      <c r="F78" s="33">
        <v>6</v>
      </c>
      <c r="G78" s="33">
        <v>32</v>
      </c>
      <c r="H78" s="33">
        <v>2</v>
      </c>
      <c r="I78" s="33">
        <v>1</v>
      </c>
      <c r="J78" s="33">
        <v>0</v>
      </c>
      <c r="K78" s="33">
        <v>0</v>
      </c>
      <c r="L78" s="33">
        <v>0</v>
      </c>
      <c r="M78" s="33">
        <v>8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1</v>
      </c>
      <c r="X78" s="33">
        <v>0</v>
      </c>
    </row>
    <row r="79" spans="1:24" ht="34.5" customHeight="1" thickBot="1" x14ac:dyDescent="0.45">
      <c r="A79" s="40" t="s">
        <v>18</v>
      </c>
      <c r="B79" s="33">
        <v>0</v>
      </c>
      <c r="C79" s="33">
        <v>7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8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7</v>
      </c>
      <c r="X79" s="33">
        <v>0</v>
      </c>
    </row>
    <row r="80" spans="1:24" ht="34.5" customHeight="1" thickBot="1" x14ac:dyDescent="0.45">
      <c r="A80" s="24" t="s">
        <v>52</v>
      </c>
      <c r="B80" s="33">
        <v>3</v>
      </c>
      <c r="C80" s="33">
        <v>6</v>
      </c>
      <c r="D80" s="33">
        <v>0</v>
      </c>
      <c r="E80" s="33">
        <v>0</v>
      </c>
      <c r="F80" s="33">
        <v>0</v>
      </c>
      <c r="G80" s="33">
        <v>2</v>
      </c>
      <c r="H80" s="33">
        <v>1</v>
      </c>
      <c r="I80" s="33">
        <v>1</v>
      </c>
      <c r="J80" s="33">
        <v>0</v>
      </c>
      <c r="K80" s="33">
        <v>0</v>
      </c>
      <c r="L80" s="33">
        <v>0</v>
      </c>
      <c r="M80" s="33">
        <v>4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</row>
    <row r="81" spans="1:51" ht="34.5" customHeight="1" thickBot="1" x14ac:dyDescent="0.45">
      <c r="A81" s="24" t="s">
        <v>33</v>
      </c>
      <c r="B81" s="26">
        <f t="shared" ref="B81" si="71">SUM(B74:B80)</f>
        <v>66</v>
      </c>
      <c r="C81" s="26">
        <f t="shared" ref="C81" si="72">SUM(C74:C80)</f>
        <v>98</v>
      </c>
      <c r="D81" s="26">
        <f t="shared" ref="D81" si="73">SUM(D74:D80)</f>
        <v>0</v>
      </c>
      <c r="E81" s="26">
        <f t="shared" ref="E81" si="74">SUM(E74:E80)</f>
        <v>16</v>
      </c>
      <c r="F81" s="26">
        <f t="shared" ref="F81" si="75">SUM(F74:F80)</f>
        <v>30</v>
      </c>
      <c r="G81" s="26">
        <f>SUM(G74:G80)</f>
        <v>127</v>
      </c>
      <c r="H81" s="26">
        <f t="shared" ref="H81" si="76">SUM(H74:H80)</f>
        <v>18</v>
      </c>
      <c r="I81" s="26">
        <f t="shared" ref="I81" si="77">SUM(I74:I80)</f>
        <v>2</v>
      </c>
      <c r="J81" s="26">
        <f t="shared" ref="J81" si="78">SUM(J74:J80)</f>
        <v>2</v>
      </c>
      <c r="K81" s="26">
        <f t="shared" ref="K81" si="79">SUM(K74:K80)</f>
        <v>0</v>
      </c>
      <c r="L81" s="26">
        <f t="shared" ref="L81" si="80">SUM(L74:L80)</f>
        <v>0</v>
      </c>
      <c r="M81" s="26">
        <f t="shared" ref="M81" si="81">SUM(M74:M80)</f>
        <v>109</v>
      </c>
      <c r="N81" s="26">
        <f t="shared" ref="N81" si="82">SUM(N74:N80)</f>
        <v>1</v>
      </c>
      <c r="O81" s="26">
        <f t="shared" ref="O81" si="83">SUM(O74:O80)</f>
        <v>10</v>
      </c>
      <c r="P81" s="26">
        <f t="shared" ref="P81" si="84">SUM(P74:P80)</f>
        <v>0</v>
      </c>
      <c r="Q81" s="26">
        <f t="shared" ref="Q81" si="85">SUM(Q74:Q80)</f>
        <v>0</v>
      </c>
      <c r="R81" s="26">
        <f t="shared" ref="R81" si="86">SUM(R74:R80)</f>
        <v>0</v>
      </c>
      <c r="S81" s="26">
        <f t="shared" ref="S81" si="87">SUM(S74:S80)</f>
        <v>3</v>
      </c>
      <c r="T81" s="26">
        <f t="shared" ref="T81" si="88">SUM(T74:T80)</f>
        <v>0</v>
      </c>
      <c r="U81" s="26">
        <f t="shared" ref="U81" si="89">SUM(U74:U80)</f>
        <v>2</v>
      </c>
      <c r="V81" s="26">
        <f t="shared" ref="V81" si="90">SUM(V74:V80)</f>
        <v>0</v>
      </c>
      <c r="W81" s="26">
        <f t="shared" ref="W81" si="91">SUM(W74:W80)</f>
        <v>19</v>
      </c>
      <c r="X81" s="26">
        <f t="shared" ref="X81" si="92">SUM(X74:X80)</f>
        <v>0</v>
      </c>
    </row>
    <row r="83" spans="1:51" s="2" customFormat="1" ht="20.25" x14ac:dyDescent="0.3">
      <c r="G83" s="27"/>
      <c r="H83" s="16"/>
      <c r="N83" s="17"/>
      <c r="O83" s="16"/>
      <c r="U83" s="17"/>
      <c r="V83" s="16"/>
    </row>
    <row r="87" spans="1:51" ht="22.5" thickBot="1" x14ac:dyDescent="0.45">
      <c r="A87" s="133" t="s">
        <v>74</v>
      </c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3"/>
    </row>
    <row r="88" spans="1:51" ht="34.5" customHeight="1" thickBot="1" x14ac:dyDescent="0.45">
      <c r="A88" s="132" t="s">
        <v>21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9"/>
      <c r="AB88" s="105" t="s">
        <v>75</v>
      </c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  <c r="AU88" s="106"/>
      <c r="AV88" s="106"/>
      <c r="AW88" s="106"/>
      <c r="AX88" s="106"/>
      <c r="AY88" s="106"/>
    </row>
    <row r="89" spans="1:51" ht="34.5" customHeight="1" thickBot="1" x14ac:dyDescent="0.45">
      <c r="A89" s="110" t="s">
        <v>1</v>
      </c>
      <c r="B89" s="113" t="s">
        <v>44</v>
      </c>
      <c r="C89" s="114"/>
      <c r="D89" s="114"/>
      <c r="E89" s="115"/>
      <c r="F89" s="116" t="s">
        <v>47</v>
      </c>
      <c r="G89" s="119" t="s">
        <v>22</v>
      </c>
      <c r="H89" s="120"/>
      <c r="I89" s="120"/>
      <c r="J89" s="121"/>
      <c r="K89" s="122" t="s">
        <v>23</v>
      </c>
      <c r="L89" s="123"/>
      <c r="M89" s="124" t="s">
        <v>24</v>
      </c>
      <c r="N89" s="125"/>
      <c r="O89" s="125"/>
      <c r="P89" s="125"/>
      <c r="Q89" s="125"/>
      <c r="R89" s="126"/>
      <c r="S89" s="127" t="s">
        <v>25</v>
      </c>
      <c r="T89" s="128"/>
      <c r="U89" s="128"/>
      <c r="V89" s="128"/>
      <c r="W89" s="128"/>
      <c r="X89" s="129"/>
      <c r="AB89" s="107" t="s">
        <v>21</v>
      </c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  <c r="AT89" s="108"/>
      <c r="AU89" s="108"/>
      <c r="AV89" s="108"/>
      <c r="AW89" s="108"/>
      <c r="AX89" s="108"/>
      <c r="AY89" s="109"/>
    </row>
    <row r="90" spans="1:51" ht="34.5" customHeight="1" thickBot="1" x14ac:dyDescent="0.45">
      <c r="A90" s="111"/>
      <c r="B90" s="113" t="s">
        <v>26</v>
      </c>
      <c r="C90" s="115"/>
      <c r="D90" s="113" t="s">
        <v>8</v>
      </c>
      <c r="E90" s="115"/>
      <c r="F90" s="117"/>
      <c r="G90" s="119" t="s">
        <v>26</v>
      </c>
      <c r="H90" s="121"/>
      <c r="I90" s="119" t="s">
        <v>8</v>
      </c>
      <c r="J90" s="121"/>
      <c r="K90" s="130" t="s">
        <v>26</v>
      </c>
      <c r="L90" s="130" t="s">
        <v>8</v>
      </c>
      <c r="M90" s="124" t="s">
        <v>27</v>
      </c>
      <c r="N90" s="126"/>
      <c r="O90" s="124" t="s">
        <v>28</v>
      </c>
      <c r="P90" s="126"/>
      <c r="Q90" s="124" t="s">
        <v>29</v>
      </c>
      <c r="R90" s="126"/>
      <c r="S90" s="127" t="s">
        <v>27</v>
      </c>
      <c r="T90" s="129"/>
      <c r="U90" s="127" t="s">
        <v>28</v>
      </c>
      <c r="V90" s="129"/>
      <c r="W90" s="127" t="s">
        <v>29</v>
      </c>
      <c r="X90" s="129"/>
      <c r="AB90" s="110" t="s">
        <v>1</v>
      </c>
      <c r="AC90" s="113" t="s">
        <v>44</v>
      </c>
      <c r="AD90" s="114"/>
      <c r="AE90" s="114"/>
      <c r="AF90" s="115"/>
      <c r="AG90" s="116" t="s">
        <v>47</v>
      </c>
      <c r="AH90" s="119" t="s">
        <v>22</v>
      </c>
      <c r="AI90" s="120"/>
      <c r="AJ90" s="120"/>
      <c r="AK90" s="121"/>
      <c r="AL90" s="122" t="s">
        <v>23</v>
      </c>
      <c r="AM90" s="123"/>
      <c r="AN90" s="124" t="s">
        <v>24</v>
      </c>
      <c r="AO90" s="125"/>
      <c r="AP90" s="125"/>
      <c r="AQ90" s="125"/>
      <c r="AR90" s="125"/>
      <c r="AS90" s="126"/>
      <c r="AT90" s="127" t="s">
        <v>25</v>
      </c>
      <c r="AU90" s="128"/>
      <c r="AV90" s="128"/>
      <c r="AW90" s="128"/>
      <c r="AX90" s="128"/>
      <c r="AY90" s="129"/>
    </row>
    <row r="91" spans="1:51" ht="34.5" customHeight="1" thickBot="1" x14ac:dyDescent="0.45">
      <c r="A91" s="112"/>
      <c r="B91" s="34" t="s">
        <v>45</v>
      </c>
      <c r="C91" s="34" t="s">
        <v>46</v>
      </c>
      <c r="D91" s="34" t="s">
        <v>45</v>
      </c>
      <c r="E91" s="34" t="s">
        <v>46</v>
      </c>
      <c r="F91" s="118"/>
      <c r="G91" s="20" t="s">
        <v>27</v>
      </c>
      <c r="H91" s="20" t="s">
        <v>28</v>
      </c>
      <c r="I91" s="20" t="s">
        <v>27</v>
      </c>
      <c r="J91" s="20" t="s">
        <v>28</v>
      </c>
      <c r="K91" s="131"/>
      <c r="L91" s="131"/>
      <c r="M91" s="21" t="s">
        <v>30</v>
      </c>
      <c r="N91" s="21" t="s">
        <v>31</v>
      </c>
      <c r="O91" s="21" t="s">
        <v>30</v>
      </c>
      <c r="P91" s="21" t="s">
        <v>31</v>
      </c>
      <c r="Q91" s="21" t="s">
        <v>30</v>
      </c>
      <c r="R91" s="21" t="s">
        <v>31</v>
      </c>
      <c r="S91" s="22" t="s">
        <v>30</v>
      </c>
      <c r="T91" s="22" t="s">
        <v>31</v>
      </c>
      <c r="U91" s="22" t="s">
        <v>30</v>
      </c>
      <c r="V91" s="22" t="s">
        <v>31</v>
      </c>
      <c r="W91" s="22" t="s">
        <v>30</v>
      </c>
      <c r="X91" s="23" t="s">
        <v>31</v>
      </c>
      <c r="AB91" s="111"/>
      <c r="AC91" s="113" t="s">
        <v>26</v>
      </c>
      <c r="AD91" s="115"/>
      <c r="AE91" s="113" t="s">
        <v>8</v>
      </c>
      <c r="AF91" s="115"/>
      <c r="AG91" s="117"/>
      <c r="AH91" s="119" t="s">
        <v>26</v>
      </c>
      <c r="AI91" s="121"/>
      <c r="AJ91" s="119" t="s">
        <v>8</v>
      </c>
      <c r="AK91" s="121"/>
      <c r="AL91" s="130" t="s">
        <v>26</v>
      </c>
      <c r="AM91" s="130" t="s">
        <v>8</v>
      </c>
      <c r="AN91" s="124" t="s">
        <v>27</v>
      </c>
      <c r="AO91" s="126"/>
      <c r="AP91" s="124" t="s">
        <v>28</v>
      </c>
      <c r="AQ91" s="126"/>
      <c r="AR91" s="124" t="s">
        <v>29</v>
      </c>
      <c r="AS91" s="126"/>
      <c r="AT91" s="127" t="s">
        <v>27</v>
      </c>
      <c r="AU91" s="129"/>
      <c r="AV91" s="127" t="s">
        <v>28</v>
      </c>
      <c r="AW91" s="129"/>
      <c r="AX91" s="127" t="s">
        <v>29</v>
      </c>
      <c r="AY91" s="129"/>
    </row>
    <row r="92" spans="1:51" ht="34.5" customHeight="1" thickBot="1" x14ac:dyDescent="0.45">
      <c r="A92" s="24" t="s">
        <v>13</v>
      </c>
      <c r="B92" s="33">
        <v>10</v>
      </c>
      <c r="C92" s="33">
        <v>17</v>
      </c>
      <c r="D92" s="33">
        <v>0</v>
      </c>
      <c r="E92" s="33">
        <v>6</v>
      </c>
      <c r="F92" s="33">
        <v>2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13</v>
      </c>
      <c r="N92" s="33">
        <v>0</v>
      </c>
      <c r="O92" s="33">
        <v>1</v>
      </c>
      <c r="P92" s="33">
        <v>0</v>
      </c>
      <c r="Q92" s="33">
        <v>0</v>
      </c>
      <c r="R92" s="33">
        <v>0</v>
      </c>
      <c r="S92" s="33">
        <v>1</v>
      </c>
      <c r="T92" s="33">
        <v>0</v>
      </c>
      <c r="U92" s="33">
        <v>1</v>
      </c>
      <c r="V92" s="33">
        <v>0</v>
      </c>
      <c r="W92" s="33">
        <v>10</v>
      </c>
      <c r="X92" s="33">
        <v>0</v>
      </c>
      <c r="AB92" s="112"/>
      <c r="AC92" s="34" t="s">
        <v>45</v>
      </c>
      <c r="AD92" s="34" t="s">
        <v>46</v>
      </c>
      <c r="AE92" s="34" t="s">
        <v>45</v>
      </c>
      <c r="AF92" s="34" t="s">
        <v>46</v>
      </c>
      <c r="AG92" s="118"/>
      <c r="AH92" s="68" t="s">
        <v>27</v>
      </c>
      <c r="AI92" s="68" t="s">
        <v>28</v>
      </c>
      <c r="AJ92" s="68" t="s">
        <v>27</v>
      </c>
      <c r="AK92" s="68" t="s">
        <v>28</v>
      </c>
      <c r="AL92" s="131"/>
      <c r="AM92" s="131"/>
      <c r="AN92" s="21" t="s">
        <v>30</v>
      </c>
      <c r="AO92" s="21" t="s">
        <v>31</v>
      </c>
      <c r="AP92" s="21" t="s">
        <v>30</v>
      </c>
      <c r="AQ92" s="21" t="s">
        <v>31</v>
      </c>
      <c r="AR92" s="21" t="s">
        <v>30</v>
      </c>
      <c r="AS92" s="21" t="s">
        <v>31</v>
      </c>
      <c r="AT92" s="22" t="s">
        <v>30</v>
      </c>
      <c r="AU92" s="22" t="s">
        <v>31</v>
      </c>
      <c r="AV92" s="22" t="s">
        <v>30</v>
      </c>
      <c r="AW92" s="22" t="s">
        <v>31</v>
      </c>
      <c r="AX92" s="22" t="s">
        <v>30</v>
      </c>
      <c r="AY92" s="23" t="s">
        <v>31</v>
      </c>
    </row>
    <row r="93" spans="1:51" ht="34.5" customHeight="1" thickBot="1" x14ac:dyDescent="0.45">
      <c r="A93" s="24" t="s">
        <v>14</v>
      </c>
      <c r="B93" s="33">
        <v>0</v>
      </c>
      <c r="C93" s="33">
        <v>15</v>
      </c>
      <c r="D93" s="33">
        <v>0</v>
      </c>
      <c r="E93" s="33">
        <v>0</v>
      </c>
      <c r="F93" s="33">
        <v>3</v>
      </c>
      <c r="G93" s="33">
        <v>49</v>
      </c>
      <c r="H93" s="33">
        <v>5</v>
      </c>
      <c r="I93" s="33">
        <v>0</v>
      </c>
      <c r="J93" s="33">
        <v>0</v>
      </c>
      <c r="K93" s="33">
        <v>0</v>
      </c>
      <c r="L93" s="33">
        <v>0</v>
      </c>
      <c r="M93" s="33">
        <v>28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AB93" s="67" t="s">
        <v>13</v>
      </c>
      <c r="AC93" s="60">
        <f>SUM(B57,B74,B92)</f>
        <v>53</v>
      </c>
      <c r="AD93" s="60">
        <f t="shared" ref="AD93:AY99" si="93">SUM(C57,C74,C92)</f>
        <v>67</v>
      </c>
      <c r="AE93" s="60">
        <f t="shared" si="93"/>
        <v>1</v>
      </c>
      <c r="AF93" s="60">
        <f t="shared" si="93"/>
        <v>28</v>
      </c>
      <c r="AG93" s="60">
        <f t="shared" si="93"/>
        <v>14</v>
      </c>
      <c r="AH93" s="60">
        <f t="shared" si="93"/>
        <v>0</v>
      </c>
      <c r="AI93" s="60">
        <f t="shared" si="93"/>
        <v>0</v>
      </c>
      <c r="AJ93" s="60">
        <f t="shared" si="93"/>
        <v>0</v>
      </c>
      <c r="AK93" s="60">
        <f t="shared" si="93"/>
        <v>0</v>
      </c>
      <c r="AL93" s="60">
        <f t="shared" si="93"/>
        <v>0</v>
      </c>
      <c r="AM93" s="60">
        <f t="shared" si="93"/>
        <v>0</v>
      </c>
      <c r="AN93" s="60">
        <f t="shared" si="93"/>
        <v>54</v>
      </c>
      <c r="AO93" s="60">
        <f t="shared" si="93"/>
        <v>2</v>
      </c>
      <c r="AP93" s="60">
        <f t="shared" si="93"/>
        <v>9</v>
      </c>
      <c r="AQ93" s="60">
        <f t="shared" si="93"/>
        <v>0</v>
      </c>
      <c r="AR93" s="60">
        <f t="shared" si="93"/>
        <v>0</v>
      </c>
      <c r="AS93" s="60">
        <f t="shared" si="93"/>
        <v>0</v>
      </c>
      <c r="AT93" s="60">
        <f t="shared" si="93"/>
        <v>5</v>
      </c>
      <c r="AU93" s="60">
        <f t="shared" si="93"/>
        <v>0</v>
      </c>
      <c r="AV93" s="60">
        <f t="shared" si="93"/>
        <v>4</v>
      </c>
      <c r="AW93" s="60">
        <f t="shared" si="93"/>
        <v>0</v>
      </c>
      <c r="AX93" s="60">
        <f t="shared" si="93"/>
        <v>28</v>
      </c>
      <c r="AY93" s="60">
        <f t="shared" si="93"/>
        <v>0</v>
      </c>
    </row>
    <row r="94" spans="1:51" ht="34.5" customHeight="1" thickBot="1" x14ac:dyDescent="0.45">
      <c r="A94" s="39" t="s">
        <v>48</v>
      </c>
      <c r="B94" s="33">
        <v>17</v>
      </c>
      <c r="C94" s="33">
        <v>17</v>
      </c>
      <c r="D94" s="33">
        <v>0</v>
      </c>
      <c r="E94" s="33">
        <v>0</v>
      </c>
      <c r="F94" s="33">
        <v>2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14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3</v>
      </c>
      <c r="AB94" s="67" t="s">
        <v>14</v>
      </c>
      <c r="AC94" s="60">
        <f t="shared" ref="AC94:AC99" si="94">SUM(B58,B75,B93)</f>
        <v>3</v>
      </c>
      <c r="AD94" s="60">
        <f t="shared" si="93"/>
        <v>47</v>
      </c>
      <c r="AE94" s="60">
        <f t="shared" si="93"/>
        <v>0</v>
      </c>
      <c r="AF94" s="60">
        <f t="shared" si="93"/>
        <v>0</v>
      </c>
      <c r="AG94" s="60">
        <f t="shared" si="93"/>
        <v>15</v>
      </c>
      <c r="AH94" s="60">
        <f t="shared" si="93"/>
        <v>111</v>
      </c>
      <c r="AI94" s="60">
        <f t="shared" si="93"/>
        <v>16</v>
      </c>
      <c r="AJ94" s="60">
        <f t="shared" si="93"/>
        <v>0</v>
      </c>
      <c r="AK94" s="60">
        <f t="shared" si="93"/>
        <v>0</v>
      </c>
      <c r="AL94" s="60">
        <f t="shared" si="93"/>
        <v>0</v>
      </c>
      <c r="AM94" s="60">
        <f t="shared" si="93"/>
        <v>0</v>
      </c>
      <c r="AN94" s="60">
        <f t="shared" si="93"/>
        <v>78</v>
      </c>
      <c r="AO94" s="60">
        <f t="shared" si="93"/>
        <v>0</v>
      </c>
      <c r="AP94" s="60">
        <f t="shared" si="93"/>
        <v>4</v>
      </c>
      <c r="AQ94" s="60">
        <f t="shared" si="93"/>
        <v>0</v>
      </c>
      <c r="AR94" s="60">
        <f t="shared" si="93"/>
        <v>18</v>
      </c>
      <c r="AS94" s="60">
        <f t="shared" si="93"/>
        <v>0</v>
      </c>
      <c r="AT94" s="60">
        <f t="shared" si="93"/>
        <v>0</v>
      </c>
      <c r="AU94" s="60">
        <f t="shared" si="93"/>
        <v>0</v>
      </c>
      <c r="AV94" s="60">
        <f t="shared" si="93"/>
        <v>0</v>
      </c>
      <c r="AW94" s="60">
        <f t="shared" si="93"/>
        <v>0</v>
      </c>
      <c r="AX94" s="60">
        <f t="shared" si="93"/>
        <v>0</v>
      </c>
      <c r="AY94" s="60">
        <f t="shared" si="93"/>
        <v>0</v>
      </c>
    </row>
    <row r="95" spans="1:51" ht="34.5" customHeight="1" thickBot="1" x14ac:dyDescent="0.45">
      <c r="A95" s="24" t="s">
        <v>32</v>
      </c>
      <c r="B95" s="33">
        <v>7</v>
      </c>
      <c r="C95" s="33">
        <v>7</v>
      </c>
      <c r="D95" s="33">
        <v>1</v>
      </c>
      <c r="E95" s="33">
        <v>1</v>
      </c>
      <c r="F95" s="33">
        <v>0</v>
      </c>
      <c r="G95" s="33">
        <v>22</v>
      </c>
      <c r="H95" s="33">
        <v>2</v>
      </c>
      <c r="I95" s="33">
        <v>1</v>
      </c>
      <c r="J95" s="33">
        <v>0</v>
      </c>
      <c r="K95" s="33">
        <v>0</v>
      </c>
      <c r="L95" s="33">
        <v>0</v>
      </c>
      <c r="M95" s="33">
        <v>7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1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AB95" s="67" t="s">
        <v>48</v>
      </c>
      <c r="AC95" s="60">
        <f t="shared" si="94"/>
        <v>38</v>
      </c>
      <c r="AD95" s="60">
        <f t="shared" si="93"/>
        <v>43</v>
      </c>
      <c r="AE95" s="60">
        <f t="shared" si="93"/>
        <v>0</v>
      </c>
      <c r="AF95" s="60">
        <f t="shared" si="93"/>
        <v>1</v>
      </c>
      <c r="AG95" s="60">
        <f t="shared" si="93"/>
        <v>2</v>
      </c>
      <c r="AH95" s="60">
        <f t="shared" si="93"/>
        <v>0</v>
      </c>
      <c r="AI95" s="60">
        <f t="shared" si="93"/>
        <v>0</v>
      </c>
      <c r="AJ95" s="60">
        <f t="shared" si="93"/>
        <v>0</v>
      </c>
      <c r="AK95" s="60">
        <f t="shared" si="93"/>
        <v>0</v>
      </c>
      <c r="AL95" s="60">
        <f t="shared" si="93"/>
        <v>0</v>
      </c>
      <c r="AM95" s="60">
        <f t="shared" si="93"/>
        <v>0</v>
      </c>
      <c r="AN95" s="60">
        <f t="shared" si="93"/>
        <v>33</v>
      </c>
      <c r="AO95" s="60">
        <f t="shared" si="93"/>
        <v>0</v>
      </c>
      <c r="AP95" s="60">
        <f t="shared" si="93"/>
        <v>1</v>
      </c>
      <c r="AQ95" s="60">
        <f t="shared" si="93"/>
        <v>0</v>
      </c>
      <c r="AR95" s="60">
        <f t="shared" si="93"/>
        <v>0</v>
      </c>
      <c r="AS95" s="60">
        <f t="shared" si="93"/>
        <v>0</v>
      </c>
      <c r="AT95" s="60">
        <f t="shared" si="93"/>
        <v>0</v>
      </c>
      <c r="AU95" s="60">
        <f t="shared" si="93"/>
        <v>0</v>
      </c>
      <c r="AV95" s="60">
        <f t="shared" si="93"/>
        <v>0</v>
      </c>
      <c r="AW95" s="60">
        <f t="shared" si="93"/>
        <v>0</v>
      </c>
      <c r="AX95" s="60">
        <f t="shared" si="93"/>
        <v>0</v>
      </c>
      <c r="AY95" s="60">
        <f t="shared" si="93"/>
        <v>7</v>
      </c>
    </row>
    <row r="96" spans="1:51" ht="34.5" customHeight="1" thickBot="1" x14ac:dyDescent="0.45">
      <c r="A96" s="24" t="s">
        <v>16</v>
      </c>
      <c r="B96" s="33">
        <v>7</v>
      </c>
      <c r="C96" s="33">
        <v>7</v>
      </c>
      <c r="D96" s="33">
        <v>0</v>
      </c>
      <c r="E96" s="33">
        <v>0</v>
      </c>
      <c r="F96" s="33">
        <v>1</v>
      </c>
      <c r="G96" s="33">
        <v>6</v>
      </c>
      <c r="H96" s="33">
        <v>3</v>
      </c>
      <c r="I96" s="33">
        <v>3</v>
      </c>
      <c r="J96" s="33">
        <v>1</v>
      </c>
      <c r="K96" s="33">
        <v>0</v>
      </c>
      <c r="L96" s="33">
        <v>0</v>
      </c>
      <c r="M96" s="33">
        <v>9</v>
      </c>
      <c r="N96" s="33">
        <v>0</v>
      </c>
      <c r="O96" s="33">
        <v>1</v>
      </c>
      <c r="P96" s="33">
        <v>0</v>
      </c>
      <c r="Q96" s="33">
        <v>2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AB96" s="67" t="s">
        <v>32</v>
      </c>
      <c r="AC96" s="60">
        <f t="shared" si="94"/>
        <v>29</v>
      </c>
      <c r="AD96" s="60">
        <f t="shared" si="93"/>
        <v>37</v>
      </c>
      <c r="AE96" s="60">
        <f t="shared" si="93"/>
        <v>1</v>
      </c>
      <c r="AF96" s="60">
        <f t="shared" si="93"/>
        <v>1</v>
      </c>
      <c r="AG96" s="60">
        <f t="shared" si="93"/>
        <v>7</v>
      </c>
      <c r="AH96" s="60">
        <f t="shared" si="93"/>
        <v>92</v>
      </c>
      <c r="AI96" s="60">
        <f t="shared" si="93"/>
        <v>11</v>
      </c>
      <c r="AJ96" s="60">
        <f t="shared" si="93"/>
        <v>3</v>
      </c>
      <c r="AK96" s="60">
        <f t="shared" si="93"/>
        <v>2</v>
      </c>
      <c r="AL96" s="60">
        <f t="shared" si="93"/>
        <v>0</v>
      </c>
      <c r="AM96" s="60">
        <f t="shared" si="93"/>
        <v>0</v>
      </c>
      <c r="AN96" s="60">
        <f t="shared" si="93"/>
        <v>42</v>
      </c>
      <c r="AO96" s="60">
        <f t="shared" si="93"/>
        <v>0</v>
      </c>
      <c r="AP96" s="60">
        <f t="shared" si="93"/>
        <v>2</v>
      </c>
      <c r="AQ96" s="60">
        <f t="shared" si="93"/>
        <v>0</v>
      </c>
      <c r="AR96" s="60">
        <f t="shared" si="93"/>
        <v>0</v>
      </c>
      <c r="AS96" s="60">
        <f t="shared" si="93"/>
        <v>0</v>
      </c>
      <c r="AT96" s="60">
        <f t="shared" si="93"/>
        <v>2</v>
      </c>
      <c r="AU96" s="60">
        <f t="shared" si="93"/>
        <v>0</v>
      </c>
      <c r="AV96" s="60">
        <f t="shared" si="93"/>
        <v>0</v>
      </c>
      <c r="AW96" s="60">
        <f t="shared" si="93"/>
        <v>0</v>
      </c>
      <c r="AX96" s="60">
        <f t="shared" si="93"/>
        <v>0</v>
      </c>
      <c r="AY96" s="60">
        <f t="shared" si="93"/>
        <v>0</v>
      </c>
    </row>
    <row r="97" spans="1:51" ht="34.5" customHeight="1" thickBot="1" x14ac:dyDescent="0.45">
      <c r="A97" s="40" t="s">
        <v>18</v>
      </c>
      <c r="B97" s="33">
        <v>0</v>
      </c>
      <c r="C97" s="33">
        <v>2</v>
      </c>
      <c r="D97" s="33">
        <v>0</v>
      </c>
      <c r="E97" s="33">
        <v>2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2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1</v>
      </c>
      <c r="X97" s="33">
        <v>0</v>
      </c>
      <c r="AB97" s="67" t="s">
        <v>16</v>
      </c>
      <c r="AC97" s="60">
        <f t="shared" si="94"/>
        <v>17</v>
      </c>
      <c r="AD97" s="60">
        <f t="shared" si="93"/>
        <v>20</v>
      </c>
      <c r="AE97" s="60">
        <f t="shared" si="93"/>
        <v>0</v>
      </c>
      <c r="AF97" s="60">
        <f t="shared" si="93"/>
        <v>1</v>
      </c>
      <c r="AG97" s="60">
        <f t="shared" si="93"/>
        <v>9</v>
      </c>
      <c r="AH97" s="60">
        <f t="shared" si="93"/>
        <v>56</v>
      </c>
      <c r="AI97" s="60">
        <f t="shared" si="93"/>
        <v>6</v>
      </c>
      <c r="AJ97" s="60">
        <f t="shared" si="93"/>
        <v>5</v>
      </c>
      <c r="AK97" s="60">
        <f t="shared" si="93"/>
        <v>1</v>
      </c>
      <c r="AL97" s="60">
        <f t="shared" si="93"/>
        <v>0</v>
      </c>
      <c r="AM97" s="60">
        <f t="shared" si="93"/>
        <v>0</v>
      </c>
      <c r="AN97" s="60">
        <f t="shared" si="93"/>
        <v>22</v>
      </c>
      <c r="AO97" s="60">
        <f t="shared" si="93"/>
        <v>0</v>
      </c>
      <c r="AP97" s="60">
        <f t="shared" si="93"/>
        <v>2</v>
      </c>
      <c r="AQ97" s="60">
        <f t="shared" si="93"/>
        <v>0</v>
      </c>
      <c r="AR97" s="60">
        <f t="shared" si="93"/>
        <v>2</v>
      </c>
      <c r="AS97" s="60">
        <f t="shared" si="93"/>
        <v>0</v>
      </c>
      <c r="AT97" s="60">
        <f t="shared" si="93"/>
        <v>1</v>
      </c>
      <c r="AU97" s="60">
        <f t="shared" si="93"/>
        <v>0</v>
      </c>
      <c r="AV97" s="60">
        <f t="shared" si="93"/>
        <v>0</v>
      </c>
      <c r="AW97" s="60">
        <f t="shared" si="93"/>
        <v>0</v>
      </c>
      <c r="AX97" s="60">
        <f t="shared" si="93"/>
        <v>6</v>
      </c>
      <c r="AY97" s="60">
        <f t="shared" si="93"/>
        <v>0</v>
      </c>
    </row>
    <row r="98" spans="1:51" ht="34.5" customHeight="1" thickBot="1" x14ac:dyDescent="0.45">
      <c r="A98" s="24" t="s">
        <v>51</v>
      </c>
      <c r="B98" s="33">
        <v>1</v>
      </c>
      <c r="C98" s="33">
        <v>3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1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1</v>
      </c>
      <c r="X98" s="33">
        <v>0</v>
      </c>
      <c r="AB98" s="67" t="s">
        <v>18</v>
      </c>
      <c r="AC98" s="60">
        <f t="shared" si="94"/>
        <v>0</v>
      </c>
      <c r="AD98" s="60">
        <f t="shared" si="93"/>
        <v>11</v>
      </c>
      <c r="AE98" s="60">
        <f t="shared" si="93"/>
        <v>0</v>
      </c>
      <c r="AF98" s="60">
        <f t="shared" si="93"/>
        <v>2</v>
      </c>
      <c r="AG98" s="60">
        <f t="shared" si="93"/>
        <v>0</v>
      </c>
      <c r="AH98" s="60">
        <f t="shared" si="93"/>
        <v>0</v>
      </c>
      <c r="AI98" s="60">
        <f t="shared" si="93"/>
        <v>0</v>
      </c>
      <c r="AJ98" s="60">
        <f t="shared" si="93"/>
        <v>0</v>
      </c>
      <c r="AK98" s="60">
        <f t="shared" si="93"/>
        <v>0</v>
      </c>
      <c r="AL98" s="60">
        <f t="shared" si="93"/>
        <v>0</v>
      </c>
      <c r="AM98" s="60">
        <f t="shared" si="93"/>
        <v>0</v>
      </c>
      <c r="AN98" s="60">
        <f t="shared" si="93"/>
        <v>12</v>
      </c>
      <c r="AO98" s="60">
        <f t="shared" si="93"/>
        <v>0</v>
      </c>
      <c r="AP98" s="60">
        <f t="shared" si="93"/>
        <v>1</v>
      </c>
      <c r="AQ98" s="60">
        <f t="shared" si="93"/>
        <v>0</v>
      </c>
      <c r="AR98" s="60">
        <f t="shared" si="93"/>
        <v>2</v>
      </c>
      <c r="AS98" s="60">
        <f t="shared" si="93"/>
        <v>0</v>
      </c>
      <c r="AT98" s="60">
        <f t="shared" si="93"/>
        <v>0</v>
      </c>
      <c r="AU98" s="60">
        <f t="shared" si="93"/>
        <v>0</v>
      </c>
      <c r="AV98" s="60">
        <f t="shared" si="93"/>
        <v>0</v>
      </c>
      <c r="AW98" s="60">
        <f t="shared" si="93"/>
        <v>0</v>
      </c>
      <c r="AX98" s="60">
        <f t="shared" si="93"/>
        <v>8</v>
      </c>
      <c r="AY98" s="60">
        <f t="shared" si="93"/>
        <v>0</v>
      </c>
    </row>
    <row r="99" spans="1:51" ht="34.5" customHeight="1" thickBot="1" x14ac:dyDescent="0.45">
      <c r="A99" s="24" t="s">
        <v>33</v>
      </c>
      <c r="B99" s="26">
        <f t="shared" ref="B99" si="95">SUM(B92:B98)</f>
        <v>42</v>
      </c>
      <c r="C99" s="26">
        <f t="shared" ref="C99" si="96">SUM(C92:C98)</f>
        <v>68</v>
      </c>
      <c r="D99" s="26">
        <f t="shared" ref="D99" si="97">SUM(D92:D98)</f>
        <v>1</v>
      </c>
      <c r="E99" s="26">
        <f t="shared" ref="E99" si="98">SUM(E92:E98)</f>
        <v>9</v>
      </c>
      <c r="F99" s="26">
        <f t="shared" ref="F99" si="99">SUM(F92:F98)</f>
        <v>8</v>
      </c>
      <c r="G99" s="26">
        <f>SUM(G92:G98)</f>
        <v>77</v>
      </c>
      <c r="H99" s="26">
        <f t="shared" ref="H99" si="100">SUM(H92:H98)</f>
        <v>10</v>
      </c>
      <c r="I99" s="26">
        <f t="shared" ref="I99" si="101">SUM(I92:I98)</f>
        <v>4</v>
      </c>
      <c r="J99" s="26">
        <f t="shared" ref="J99" si="102">SUM(J92:J98)</f>
        <v>1</v>
      </c>
      <c r="K99" s="26">
        <f t="shared" ref="K99" si="103">SUM(K92:K98)</f>
        <v>0</v>
      </c>
      <c r="L99" s="26">
        <f t="shared" ref="L99" si="104">SUM(L92:L98)</f>
        <v>0</v>
      </c>
      <c r="M99" s="26">
        <f t="shared" ref="M99" si="105">SUM(M92:M98)</f>
        <v>74</v>
      </c>
      <c r="N99" s="26">
        <f t="shared" ref="N99" si="106">SUM(N92:N98)</f>
        <v>0</v>
      </c>
      <c r="O99" s="26">
        <f t="shared" ref="O99" si="107">SUM(O92:O98)</f>
        <v>2</v>
      </c>
      <c r="P99" s="26">
        <f t="shared" ref="P99" si="108">SUM(P92:P98)</f>
        <v>0</v>
      </c>
      <c r="Q99" s="26">
        <f t="shared" ref="Q99" si="109">SUM(Q92:Q98)</f>
        <v>2</v>
      </c>
      <c r="R99" s="26">
        <f t="shared" ref="R99" si="110">SUM(R92:R98)</f>
        <v>0</v>
      </c>
      <c r="S99" s="26">
        <f t="shared" ref="S99" si="111">SUM(S92:S98)</f>
        <v>2</v>
      </c>
      <c r="T99" s="26">
        <f t="shared" ref="T99" si="112">SUM(T92:T98)</f>
        <v>0</v>
      </c>
      <c r="U99" s="26">
        <f t="shared" ref="U99" si="113">SUM(U92:U98)</f>
        <v>1</v>
      </c>
      <c r="V99" s="26">
        <f t="shared" ref="V99" si="114">SUM(V92:V98)</f>
        <v>0</v>
      </c>
      <c r="W99" s="26">
        <f t="shared" ref="W99" si="115">SUM(W92:W98)</f>
        <v>12</v>
      </c>
      <c r="X99" s="26">
        <f t="shared" ref="X99" si="116">SUM(X92:X98)</f>
        <v>3</v>
      </c>
      <c r="AB99" s="67" t="s">
        <v>52</v>
      </c>
      <c r="AC99" s="60">
        <f t="shared" si="94"/>
        <v>4</v>
      </c>
      <c r="AD99" s="60">
        <f t="shared" si="93"/>
        <v>12</v>
      </c>
      <c r="AE99" s="60">
        <f t="shared" si="93"/>
        <v>0</v>
      </c>
      <c r="AF99" s="60">
        <f t="shared" si="93"/>
        <v>0</v>
      </c>
      <c r="AG99" s="60">
        <f t="shared" si="93"/>
        <v>0</v>
      </c>
      <c r="AH99" s="60">
        <f t="shared" si="93"/>
        <v>2</v>
      </c>
      <c r="AI99" s="60">
        <f t="shared" si="93"/>
        <v>1</v>
      </c>
      <c r="AJ99" s="60">
        <f t="shared" si="93"/>
        <v>1</v>
      </c>
      <c r="AK99" s="60">
        <f t="shared" si="93"/>
        <v>0</v>
      </c>
      <c r="AL99" s="60">
        <f t="shared" si="93"/>
        <v>0</v>
      </c>
      <c r="AM99" s="60">
        <f t="shared" si="93"/>
        <v>0</v>
      </c>
      <c r="AN99" s="60">
        <f t="shared" si="93"/>
        <v>8</v>
      </c>
      <c r="AO99" s="60">
        <f t="shared" si="93"/>
        <v>0</v>
      </c>
      <c r="AP99" s="60">
        <f t="shared" si="93"/>
        <v>0</v>
      </c>
      <c r="AQ99" s="60">
        <f t="shared" si="93"/>
        <v>0</v>
      </c>
      <c r="AR99" s="60">
        <f t="shared" si="93"/>
        <v>0</v>
      </c>
      <c r="AS99" s="60">
        <f t="shared" si="93"/>
        <v>0</v>
      </c>
      <c r="AT99" s="60">
        <f t="shared" si="93"/>
        <v>0</v>
      </c>
      <c r="AU99" s="60">
        <f t="shared" si="93"/>
        <v>0</v>
      </c>
      <c r="AV99" s="60">
        <f t="shared" si="93"/>
        <v>0</v>
      </c>
      <c r="AW99" s="60">
        <f t="shared" si="93"/>
        <v>0</v>
      </c>
      <c r="AX99" s="60">
        <f t="shared" si="93"/>
        <v>1</v>
      </c>
      <c r="AY99" s="60">
        <f t="shared" si="93"/>
        <v>0</v>
      </c>
    </row>
    <row r="100" spans="1:51" ht="28.5" thickBot="1" x14ac:dyDescent="0.45">
      <c r="AB100" s="67" t="s">
        <v>33</v>
      </c>
      <c r="AC100" s="61">
        <f>SUM(AC93:AC99)</f>
        <v>144</v>
      </c>
      <c r="AD100" s="61">
        <f t="shared" ref="AD100:AY100" si="117">SUM(AD93:AD99)</f>
        <v>237</v>
      </c>
      <c r="AE100" s="61">
        <f t="shared" si="117"/>
        <v>2</v>
      </c>
      <c r="AF100" s="61">
        <f t="shared" si="117"/>
        <v>33</v>
      </c>
      <c r="AG100" s="61">
        <f t="shared" si="117"/>
        <v>47</v>
      </c>
      <c r="AH100" s="61">
        <f t="shared" si="117"/>
        <v>261</v>
      </c>
      <c r="AI100" s="61">
        <f t="shared" si="117"/>
        <v>34</v>
      </c>
      <c r="AJ100" s="61">
        <f t="shared" si="117"/>
        <v>9</v>
      </c>
      <c r="AK100" s="61">
        <f t="shared" si="117"/>
        <v>3</v>
      </c>
      <c r="AL100" s="61">
        <f>SUM(AL93:AL99)</f>
        <v>0</v>
      </c>
      <c r="AM100" s="61">
        <f t="shared" si="117"/>
        <v>0</v>
      </c>
      <c r="AN100" s="61">
        <f t="shared" si="117"/>
        <v>249</v>
      </c>
      <c r="AO100" s="61">
        <f t="shared" si="117"/>
        <v>2</v>
      </c>
      <c r="AP100" s="61">
        <f t="shared" si="117"/>
        <v>19</v>
      </c>
      <c r="AQ100" s="61">
        <f t="shared" si="117"/>
        <v>0</v>
      </c>
      <c r="AR100" s="61">
        <f t="shared" si="117"/>
        <v>22</v>
      </c>
      <c r="AS100" s="61">
        <f t="shared" si="117"/>
        <v>0</v>
      </c>
      <c r="AT100" s="61">
        <f t="shared" si="117"/>
        <v>8</v>
      </c>
      <c r="AU100" s="61">
        <f t="shared" si="117"/>
        <v>0</v>
      </c>
      <c r="AV100" s="61">
        <f t="shared" si="117"/>
        <v>4</v>
      </c>
      <c r="AW100" s="61">
        <f t="shared" si="117"/>
        <v>0</v>
      </c>
      <c r="AX100" s="61">
        <f t="shared" si="117"/>
        <v>43</v>
      </c>
      <c r="AY100" s="61">
        <f t="shared" si="117"/>
        <v>7</v>
      </c>
    </row>
    <row r="102" spans="1:51" s="2" customFormat="1" ht="20.25" x14ac:dyDescent="0.3">
      <c r="G102" s="27"/>
      <c r="H102" s="16"/>
      <c r="N102" s="17"/>
      <c r="O102" s="16"/>
      <c r="U102" s="17"/>
      <c r="V102" s="16"/>
    </row>
    <row r="104" spans="1:51" ht="22.5" thickBot="1" x14ac:dyDescent="0.45">
      <c r="A104" s="133" t="s">
        <v>76</v>
      </c>
      <c r="B104" s="133"/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3"/>
    </row>
    <row r="105" spans="1:51" ht="34.5" customHeight="1" thickBot="1" x14ac:dyDescent="0.45">
      <c r="A105" s="132" t="s">
        <v>21</v>
      </c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9"/>
    </row>
    <row r="106" spans="1:51" ht="34.5" customHeight="1" thickBot="1" x14ac:dyDescent="0.45">
      <c r="A106" s="110" t="s">
        <v>1</v>
      </c>
      <c r="B106" s="113" t="s">
        <v>44</v>
      </c>
      <c r="C106" s="114"/>
      <c r="D106" s="114"/>
      <c r="E106" s="115"/>
      <c r="F106" s="116" t="s">
        <v>47</v>
      </c>
      <c r="G106" s="119" t="s">
        <v>22</v>
      </c>
      <c r="H106" s="120"/>
      <c r="I106" s="120"/>
      <c r="J106" s="121"/>
      <c r="K106" s="122" t="s">
        <v>23</v>
      </c>
      <c r="L106" s="123"/>
      <c r="M106" s="124" t="s">
        <v>24</v>
      </c>
      <c r="N106" s="125"/>
      <c r="O106" s="125"/>
      <c r="P106" s="125"/>
      <c r="Q106" s="125"/>
      <c r="R106" s="126"/>
      <c r="S106" s="127" t="s">
        <v>25</v>
      </c>
      <c r="T106" s="128"/>
      <c r="U106" s="128"/>
      <c r="V106" s="128"/>
      <c r="W106" s="128"/>
      <c r="X106" s="129"/>
    </row>
    <row r="107" spans="1:51" ht="34.5" customHeight="1" thickBot="1" x14ac:dyDescent="0.45">
      <c r="A107" s="111"/>
      <c r="B107" s="113" t="s">
        <v>26</v>
      </c>
      <c r="C107" s="115"/>
      <c r="D107" s="113" t="s">
        <v>8</v>
      </c>
      <c r="E107" s="115"/>
      <c r="F107" s="117"/>
      <c r="G107" s="119" t="s">
        <v>26</v>
      </c>
      <c r="H107" s="121"/>
      <c r="I107" s="119" t="s">
        <v>8</v>
      </c>
      <c r="J107" s="121"/>
      <c r="K107" s="130" t="s">
        <v>26</v>
      </c>
      <c r="L107" s="130" t="s">
        <v>8</v>
      </c>
      <c r="M107" s="124" t="s">
        <v>27</v>
      </c>
      <c r="N107" s="126"/>
      <c r="O107" s="124" t="s">
        <v>28</v>
      </c>
      <c r="P107" s="126"/>
      <c r="Q107" s="124" t="s">
        <v>29</v>
      </c>
      <c r="R107" s="126"/>
      <c r="S107" s="127" t="s">
        <v>27</v>
      </c>
      <c r="T107" s="129"/>
      <c r="U107" s="127" t="s">
        <v>28</v>
      </c>
      <c r="V107" s="129"/>
      <c r="W107" s="127" t="s">
        <v>29</v>
      </c>
      <c r="X107" s="129"/>
    </row>
    <row r="108" spans="1:51" ht="34.5" customHeight="1" thickBot="1" x14ac:dyDescent="0.45">
      <c r="A108" s="112"/>
      <c r="B108" s="34" t="s">
        <v>45</v>
      </c>
      <c r="C108" s="34" t="s">
        <v>46</v>
      </c>
      <c r="D108" s="34" t="s">
        <v>45</v>
      </c>
      <c r="E108" s="34" t="s">
        <v>46</v>
      </c>
      <c r="F108" s="118"/>
      <c r="G108" s="20" t="s">
        <v>27</v>
      </c>
      <c r="H108" s="20" t="s">
        <v>28</v>
      </c>
      <c r="I108" s="20" t="s">
        <v>27</v>
      </c>
      <c r="J108" s="20" t="s">
        <v>28</v>
      </c>
      <c r="K108" s="131"/>
      <c r="L108" s="131"/>
      <c r="M108" s="21" t="s">
        <v>30</v>
      </c>
      <c r="N108" s="21" t="s">
        <v>31</v>
      </c>
      <c r="O108" s="21" t="s">
        <v>30</v>
      </c>
      <c r="P108" s="21" t="s">
        <v>31</v>
      </c>
      <c r="Q108" s="21" t="s">
        <v>30</v>
      </c>
      <c r="R108" s="21" t="s">
        <v>31</v>
      </c>
      <c r="S108" s="22" t="s">
        <v>30</v>
      </c>
      <c r="T108" s="22" t="s">
        <v>31</v>
      </c>
      <c r="U108" s="22" t="s">
        <v>30</v>
      </c>
      <c r="V108" s="22" t="s">
        <v>31</v>
      </c>
      <c r="W108" s="22" t="s">
        <v>30</v>
      </c>
      <c r="X108" s="23" t="s">
        <v>31</v>
      </c>
    </row>
    <row r="109" spans="1:51" ht="34.5" customHeight="1" thickBot="1" x14ac:dyDescent="0.45">
      <c r="A109" s="24" t="s">
        <v>13</v>
      </c>
      <c r="B109" s="33">
        <f>B92+B74+B57+B40+B23+B7</f>
        <v>108</v>
      </c>
      <c r="C109" s="33">
        <f t="shared" ref="C109:X109" si="118">C92+C74+C57+C40+C23+C7</f>
        <v>131</v>
      </c>
      <c r="D109" s="33">
        <f t="shared" si="118"/>
        <v>3</v>
      </c>
      <c r="E109" s="33">
        <f t="shared" si="118"/>
        <v>44</v>
      </c>
      <c r="F109" s="33">
        <f t="shared" si="118"/>
        <v>31</v>
      </c>
      <c r="G109" s="33">
        <f t="shared" si="118"/>
        <v>0</v>
      </c>
      <c r="H109" s="33">
        <f t="shared" si="118"/>
        <v>0</v>
      </c>
      <c r="I109" s="33">
        <f t="shared" si="118"/>
        <v>0</v>
      </c>
      <c r="J109" s="33">
        <f t="shared" si="118"/>
        <v>0</v>
      </c>
      <c r="K109" s="33">
        <f t="shared" si="118"/>
        <v>0</v>
      </c>
      <c r="L109" s="33">
        <f t="shared" si="118"/>
        <v>0</v>
      </c>
      <c r="M109" s="33">
        <f t="shared" si="118"/>
        <v>107</v>
      </c>
      <c r="N109" s="33">
        <f t="shared" si="118"/>
        <v>2</v>
      </c>
      <c r="O109" s="33">
        <f t="shared" si="118"/>
        <v>13</v>
      </c>
      <c r="P109" s="33">
        <f t="shared" si="118"/>
        <v>0</v>
      </c>
      <c r="Q109" s="33">
        <f t="shared" si="118"/>
        <v>0</v>
      </c>
      <c r="R109" s="33">
        <f t="shared" si="118"/>
        <v>0</v>
      </c>
      <c r="S109" s="33">
        <f t="shared" si="118"/>
        <v>8</v>
      </c>
      <c r="T109" s="33">
        <f t="shared" si="118"/>
        <v>0</v>
      </c>
      <c r="U109" s="33">
        <f t="shared" si="118"/>
        <v>4</v>
      </c>
      <c r="V109" s="33">
        <f t="shared" si="118"/>
        <v>0</v>
      </c>
      <c r="W109" s="33">
        <f t="shared" si="118"/>
        <v>62</v>
      </c>
      <c r="X109" s="33">
        <f t="shared" si="118"/>
        <v>0</v>
      </c>
    </row>
    <row r="110" spans="1:51" ht="34.5" customHeight="1" thickBot="1" x14ac:dyDescent="0.45">
      <c r="A110" s="24" t="s">
        <v>14</v>
      </c>
      <c r="B110" s="33">
        <f t="shared" ref="B110:X110" si="119">B93+B75+B58+B41+B24+B8</f>
        <v>3</v>
      </c>
      <c r="C110" s="33">
        <f t="shared" si="119"/>
        <v>97</v>
      </c>
      <c r="D110" s="33">
        <f t="shared" si="119"/>
        <v>0</v>
      </c>
      <c r="E110" s="33">
        <f t="shared" si="119"/>
        <v>0</v>
      </c>
      <c r="F110" s="33">
        <f t="shared" si="119"/>
        <v>37</v>
      </c>
      <c r="G110" s="33">
        <f t="shared" si="119"/>
        <v>274</v>
      </c>
      <c r="H110" s="33">
        <f t="shared" si="119"/>
        <v>34</v>
      </c>
      <c r="I110" s="33">
        <f t="shared" si="119"/>
        <v>0</v>
      </c>
      <c r="J110" s="33">
        <f t="shared" si="119"/>
        <v>0</v>
      </c>
      <c r="K110" s="33">
        <f t="shared" si="119"/>
        <v>0</v>
      </c>
      <c r="L110" s="33">
        <f t="shared" si="119"/>
        <v>0</v>
      </c>
      <c r="M110" s="33">
        <f t="shared" si="119"/>
        <v>151</v>
      </c>
      <c r="N110" s="33">
        <f t="shared" si="119"/>
        <v>0</v>
      </c>
      <c r="O110" s="33">
        <f t="shared" si="119"/>
        <v>7</v>
      </c>
      <c r="P110" s="33">
        <f t="shared" si="119"/>
        <v>0</v>
      </c>
      <c r="Q110" s="33">
        <f t="shared" si="119"/>
        <v>18</v>
      </c>
      <c r="R110" s="33">
        <f t="shared" si="119"/>
        <v>0</v>
      </c>
      <c r="S110" s="33">
        <f t="shared" si="119"/>
        <v>0</v>
      </c>
      <c r="T110" s="33">
        <f t="shared" si="119"/>
        <v>0</v>
      </c>
      <c r="U110" s="33">
        <f t="shared" si="119"/>
        <v>0</v>
      </c>
      <c r="V110" s="33">
        <f t="shared" si="119"/>
        <v>0</v>
      </c>
      <c r="W110" s="33">
        <f t="shared" si="119"/>
        <v>0</v>
      </c>
      <c r="X110" s="33">
        <f t="shared" si="119"/>
        <v>0</v>
      </c>
    </row>
    <row r="111" spans="1:51" ht="34.5" customHeight="1" thickBot="1" x14ac:dyDescent="0.45">
      <c r="A111" s="39" t="s">
        <v>48</v>
      </c>
      <c r="B111" s="33">
        <f t="shared" ref="B111:X111" si="120">B94+B76+B59+B42+B25+B9</f>
        <v>60</v>
      </c>
      <c r="C111" s="33">
        <f t="shared" si="120"/>
        <v>77</v>
      </c>
      <c r="D111" s="33">
        <f t="shared" si="120"/>
        <v>0</v>
      </c>
      <c r="E111" s="33">
        <f t="shared" si="120"/>
        <v>1</v>
      </c>
      <c r="F111" s="33">
        <f t="shared" si="120"/>
        <v>2</v>
      </c>
      <c r="G111" s="33">
        <f t="shared" si="120"/>
        <v>0</v>
      </c>
      <c r="H111" s="33">
        <f t="shared" si="120"/>
        <v>0</v>
      </c>
      <c r="I111" s="33">
        <f t="shared" si="120"/>
        <v>0</v>
      </c>
      <c r="J111" s="33">
        <f t="shared" si="120"/>
        <v>0</v>
      </c>
      <c r="K111" s="33">
        <f t="shared" si="120"/>
        <v>0</v>
      </c>
      <c r="L111" s="33">
        <f t="shared" si="120"/>
        <v>0</v>
      </c>
      <c r="M111" s="33">
        <f t="shared" si="120"/>
        <v>78</v>
      </c>
      <c r="N111" s="33">
        <f t="shared" si="120"/>
        <v>0</v>
      </c>
      <c r="O111" s="33">
        <f t="shared" si="120"/>
        <v>1</v>
      </c>
      <c r="P111" s="33">
        <f t="shared" si="120"/>
        <v>0</v>
      </c>
      <c r="Q111" s="33">
        <f t="shared" si="120"/>
        <v>0</v>
      </c>
      <c r="R111" s="33">
        <f t="shared" si="120"/>
        <v>0</v>
      </c>
      <c r="S111" s="33">
        <f t="shared" si="120"/>
        <v>0</v>
      </c>
      <c r="T111" s="33">
        <f t="shared" si="120"/>
        <v>0</v>
      </c>
      <c r="U111" s="33">
        <f t="shared" si="120"/>
        <v>0</v>
      </c>
      <c r="V111" s="33">
        <f t="shared" si="120"/>
        <v>0</v>
      </c>
      <c r="W111" s="33">
        <f t="shared" si="120"/>
        <v>0</v>
      </c>
      <c r="X111" s="33">
        <f t="shared" si="120"/>
        <v>7</v>
      </c>
    </row>
    <row r="112" spans="1:51" ht="34.5" customHeight="1" thickBot="1" x14ac:dyDescent="0.45">
      <c r="A112" s="24" t="s">
        <v>32</v>
      </c>
      <c r="B112" s="33">
        <f t="shared" ref="B112:X112" si="121">B95+B77+B60+B43+B26+B10</f>
        <v>80</v>
      </c>
      <c r="C112" s="33">
        <f t="shared" si="121"/>
        <v>96</v>
      </c>
      <c r="D112" s="33">
        <f t="shared" si="121"/>
        <v>2</v>
      </c>
      <c r="E112" s="33">
        <f t="shared" si="121"/>
        <v>2</v>
      </c>
      <c r="F112" s="33">
        <f t="shared" si="121"/>
        <v>9</v>
      </c>
      <c r="G112" s="33">
        <f t="shared" si="121"/>
        <v>173</v>
      </c>
      <c r="H112" s="33">
        <f t="shared" si="121"/>
        <v>16</v>
      </c>
      <c r="I112" s="33">
        <f t="shared" si="121"/>
        <v>17</v>
      </c>
      <c r="J112" s="33">
        <f t="shared" si="121"/>
        <v>2</v>
      </c>
      <c r="K112" s="33">
        <f t="shared" si="121"/>
        <v>0</v>
      </c>
      <c r="L112" s="33">
        <f t="shared" si="121"/>
        <v>0</v>
      </c>
      <c r="M112" s="33">
        <f t="shared" si="121"/>
        <v>103</v>
      </c>
      <c r="N112" s="33">
        <f t="shared" si="121"/>
        <v>3</v>
      </c>
      <c r="O112" s="33">
        <f t="shared" si="121"/>
        <v>2</v>
      </c>
      <c r="P112" s="33">
        <f t="shared" si="121"/>
        <v>0</v>
      </c>
      <c r="Q112" s="33">
        <f t="shared" si="121"/>
        <v>0</v>
      </c>
      <c r="R112" s="33">
        <f t="shared" si="121"/>
        <v>0</v>
      </c>
      <c r="S112" s="33">
        <f t="shared" si="121"/>
        <v>3</v>
      </c>
      <c r="T112" s="33">
        <f t="shared" si="121"/>
        <v>1</v>
      </c>
      <c r="U112" s="33">
        <f t="shared" si="121"/>
        <v>0</v>
      </c>
      <c r="V112" s="33">
        <f t="shared" si="121"/>
        <v>0</v>
      </c>
      <c r="W112" s="33">
        <f t="shared" si="121"/>
        <v>0</v>
      </c>
      <c r="X112" s="33">
        <f t="shared" si="121"/>
        <v>0</v>
      </c>
    </row>
    <row r="113" spans="1:24" ht="34.5" customHeight="1" thickBot="1" x14ac:dyDescent="0.45">
      <c r="A113" s="24" t="s">
        <v>16</v>
      </c>
      <c r="B113" s="33">
        <f t="shared" ref="B113:X113" si="122">B96+B78+B61+B44+B27+B11</f>
        <v>44</v>
      </c>
      <c r="C113" s="33">
        <f t="shared" si="122"/>
        <v>58</v>
      </c>
      <c r="D113" s="33">
        <f t="shared" si="122"/>
        <v>0</v>
      </c>
      <c r="E113" s="33">
        <f t="shared" si="122"/>
        <v>2</v>
      </c>
      <c r="F113" s="33">
        <f t="shared" si="122"/>
        <v>16</v>
      </c>
      <c r="G113" s="33">
        <f t="shared" si="122"/>
        <v>104</v>
      </c>
      <c r="H113" s="33">
        <f t="shared" si="122"/>
        <v>11</v>
      </c>
      <c r="I113" s="33">
        <f t="shared" si="122"/>
        <v>9</v>
      </c>
      <c r="J113" s="33">
        <f t="shared" si="122"/>
        <v>2</v>
      </c>
      <c r="K113" s="33">
        <f t="shared" si="122"/>
        <v>0</v>
      </c>
      <c r="L113" s="33">
        <f t="shared" si="122"/>
        <v>0</v>
      </c>
      <c r="M113" s="33">
        <f t="shared" si="122"/>
        <v>61</v>
      </c>
      <c r="N113" s="33">
        <f t="shared" si="122"/>
        <v>0</v>
      </c>
      <c r="O113" s="33">
        <f t="shared" si="122"/>
        <v>2</v>
      </c>
      <c r="P113" s="33">
        <f t="shared" si="122"/>
        <v>0</v>
      </c>
      <c r="Q113" s="33">
        <f t="shared" si="122"/>
        <v>2</v>
      </c>
      <c r="R113" s="33">
        <f t="shared" si="122"/>
        <v>0</v>
      </c>
      <c r="S113" s="33">
        <f t="shared" si="122"/>
        <v>2</v>
      </c>
      <c r="T113" s="33">
        <f t="shared" si="122"/>
        <v>0</v>
      </c>
      <c r="U113" s="33">
        <f t="shared" si="122"/>
        <v>1</v>
      </c>
      <c r="V113" s="33">
        <f t="shared" si="122"/>
        <v>0</v>
      </c>
      <c r="W113" s="33">
        <f t="shared" si="122"/>
        <v>6</v>
      </c>
      <c r="X113" s="33">
        <f t="shared" si="122"/>
        <v>0</v>
      </c>
    </row>
    <row r="114" spans="1:24" ht="34.5" customHeight="1" thickBot="1" x14ac:dyDescent="0.45">
      <c r="A114" s="40" t="s">
        <v>18</v>
      </c>
      <c r="B114" s="33">
        <f t="shared" ref="B114:X114" si="123">B97+B79+B62+B45+B28+B12</f>
        <v>0</v>
      </c>
      <c r="C114" s="33">
        <f t="shared" si="123"/>
        <v>37</v>
      </c>
      <c r="D114" s="33">
        <f t="shared" si="123"/>
        <v>0</v>
      </c>
      <c r="E114" s="33">
        <f t="shared" si="123"/>
        <v>2</v>
      </c>
      <c r="F114" s="33">
        <f t="shared" si="123"/>
        <v>0</v>
      </c>
      <c r="G114" s="33">
        <f t="shared" si="123"/>
        <v>0</v>
      </c>
      <c r="H114" s="33">
        <f t="shared" si="123"/>
        <v>0</v>
      </c>
      <c r="I114" s="33">
        <f t="shared" si="123"/>
        <v>0</v>
      </c>
      <c r="J114" s="33">
        <f t="shared" si="123"/>
        <v>0</v>
      </c>
      <c r="K114" s="33">
        <f t="shared" si="123"/>
        <v>0</v>
      </c>
      <c r="L114" s="33">
        <f t="shared" si="123"/>
        <v>0</v>
      </c>
      <c r="M114" s="33">
        <f t="shared" si="123"/>
        <v>38</v>
      </c>
      <c r="N114" s="33">
        <f t="shared" si="123"/>
        <v>11</v>
      </c>
      <c r="O114" s="33">
        <f t="shared" si="123"/>
        <v>1</v>
      </c>
      <c r="P114" s="33">
        <f t="shared" si="123"/>
        <v>0</v>
      </c>
      <c r="Q114" s="33">
        <f t="shared" si="123"/>
        <v>24</v>
      </c>
      <c r="R114" s="33">
        <f t="shared" si="123"/>
        <v>0</v>
      </c>
      <c r="S114" s="33">
        <f t="shared" si="123"/>
        <v>0</v>
      </c>
      <c r="T114" s="33">
        <f t="shared" si="123"/>
        <v>0</v>
      </c>
      <c r="U114" s="33">
        <f t="shared" si="123"/>
        <v>0</v>
      </c>
      <c r="V114" s="33">
        <f t="shared" si="123"/>
        <v>0</v>
      </c>
      <c r="W114" s="33">
        <f t="shared" si="123"/>
        <v>8</v>
      </c>
      <c r="X114" s="33">
        <f t="shared" si="123"/>
        <v>0</v>
      </c>
    </row>
    <row r="115" spans="1:24" ht="34.5" customHeight="1" thickBot="1" x14ac:dyDescent="0.45">
      <c r="A115" s="24" t="s">
        <v>51</v>
      </c>
      <c r="B115" s="33">
        <f t="shared" ref="B115:X115" si="124">B98+B80+B63+B46+B29+B13</f>
        <v>10</v>
      </c>
      <c r="C115" s="33">
        <f t="shared" si="124"/>
        <v>23</v>
      </c>
      <c r="D115" s="33">
        <f t="shared" si="124"/>
        <v>0</v>
      </c>
      <c r="E115" s="33">
        <f t="shared" si="124"/>
        <v>0</v>
      </c>
      <c r="F115" s="33">
        <f t="shared" si="124"/>
        <v>0</v>
      </c>
      <c r="G115" s="33">
        <f t="shared" si="124"/>
        <v>2</v>
      </c>
      <c r="H115" s="33">
        <f t="shared" si="124"/>
        <v>1</v>
      </c>
      <c r="I115" s="33">
        <f t="shared" si="124"/>
        <v>1</v>
      </c>
      <c r="J115" s="33">
        <f t="shared" si="124"/>
        <v>0</v>
      </c>
      <c r="K115" s="33">
        <f t="shared" si="124"/>
        <v>0</v>
      </c>
      <c r="L115" s="33">
        <f t="shared" si="124"/>
        <v>0</v>
      </c>
      <c r="M115" s="33">
        <f t="shared" si="124"/>
        <v>18</v>
      </c>
      <c r="N115" s="33">
        <f t="shared" si="124"/>
        <v>0</v>
      </c>
      <c r="O115" s="33">
        <f t="shared" si="124"/>
        <v>0</v>
      </c>
      <c r="P115" s="33">
        <f t="shared" si="124"/>
        <v>0</v>
      </c>
      <c r="Q115" s="33">
        <f t="shared" si="124"/>
        <v>1</v>
      </c>
      <c r="R115" s="33">
        <f t="shared" si="124"/>
        <v>0</v>
      </c>
      <c r="S115" s="33">
        <f t="shared" si="124"/>
        <v>0</v>
      </c>
      <c r="T115" s="33">
        <f t="shared" si="124"/>
        <v>0</v>
      </c>
      <c r="U115" s="33">
        <f t="shared" si="124"/>
        <v>0</v>
      </c>
      <c r="V115" s="33">
        <f t="shared" si="124"/>
        <v>0</v>
      </c>
      <c r="W115" s="33">
        <f t="shared" si="124"/>
        <v>1</v>
      </c>
      <c r="X115" s="33">
        <f t="shared" si="124"/>
        <v>0</v>
      </c>
    </row>
    <row r="116" spans="1:24" ht="34.5" customHeight="1" thickBot="1" x14ac:dyDescent="0.45">
      <c r="A116" s="24" t="s">
        <v>33</v>
      </c>
      <c r="B116" s="26">
        <f>SUM(B109:B115)</f>
        <v>305</v>
      </c>
      <c r="C116" s="26">
        <f t="shared" ref="C116:F116" si="125">SUM(C109:C115)</f>
        <v>519</v>
      </c>
      <c r="D116" s="26">
        <f t="shared" si="125"/>
        <v>5</v>
      </c>
      <c r="E116" s="26">
        <f t="shared" si="125"/>
        <v>51</v>
      </c>
      <c r="F116" s="26">
        <f t="shared" si="125"/>
        <v>95</v>
      </c>
      <c r="G116" s="26">
        <f>SUM(G109:G115)</f>
        <v>553</v>
      </c>
      <c r="H116" s="26">
        <f t="shared" ref="H116" si="126">SUM(H109:H115)</f>
        <v>62</v>
      </c>
      <c r="I116" s="26">
        <f t="shared" ref="I116" si="127">SUM(I109:I115)</f>
        <v>27</v>
      </c>
      <c r="J116" s="26">
        <f t="shared" ref="J116" si="128">SUM(J109:J115)</f>
        <v>4</v>
      </c>
      <c r="K116" s="26">
        <f t="shared" ref="K116" si="129">SUM(K109:K115)</f>
        <v>0</v>
      </c>
      <c r="L116" s="26">
        <f t="shared" ref="L116" si="130">SUM(L109:L115)</f>
        <v>0</v>
      </c>
      <c r="M116" s="26">
        <f t="shared" ref="M116" si="131">SUM(M109:M115)</f>
        <v>556</v>
      </c>
      <c r="N116" s="26">
        <f t="shared" ref="N116" si="132">SUM(N109:N115)</f>
        <v>16</v>
      </c>
      <c r="O116" s="26">
        <f t="shared" ref="O116" si="133">SUM(O109:O115)</f>
        <v>26</v>
      </c>
      <c r="P116" s="26">
        <f t="shared" ref="P116" si="134">SUM(P109:P115)</f>
        <v>0</v>
      </c>
      <c r="Q116" s="26">
        <f t="shared" ref="Q116" si="135">SUM(Q109:Q115)</f>
        <v>45</v>
      </c>
      <c r="R116" s="26">
        <f t="shared" ref="R116" si="136">SUM(R109:R115)</f>
        <v>0</v>
      </c>
      <c r="S116" s="26">
        <f t="shared" ref="S116" si="137">SUM(S109:S115)</f>
        <v>13</v>
      </c>
      <c r="T116" s="26">
        <f t="shared" ref="T116" si="138">SUM(T109:T115)</f>
        <v>1</v>
      </c>
      <c r="U116" s="26">
        <f t="shared" ref="U116" si="139">SUM(U109:U115)</f>
        <v>5</v>
      </c>
      <c r="V116" s="26">
        <f t="shared" ref="V116" si="140">SUM(V109:V115)</f>
        <v>0</v>
      </c>
      <c r="W116" s="26">
        <f t="shared" ref="W116" si="141">SUM(W109:W115)</f>
        <v>77</v>
      </c>
      <c r="X116" s="26">
        <f t="shared" ref="X116" si="142">SUM(X109:X115)</f>
        <v>7</v>
      </c>
    </row>
    <row r="118" spans="1:24" s="2" customFormat="1" ht="20.25" x14ac:dyDescent="0.3">
      <c r="G118" s="27"/>
      <c r="H118" s="16"/>
      <c r="N118" s="17"/>
      <c r="O118" s="16"/>
      <c r="U118" s="17"/>
      <c r="V118" s="16"/>
    </row>
    <row r="121" spans="1:24" ht="22.5" thickBot="1" x14ac:dyDescent="0.45">
      <c r="A121" s="133" t="s">
        <v>67</v>
      </c>
      <c r="B121" s="133"/>
      <c r="C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33"/>
      <c r="T121" s="133"/>
      <c r="U121" s="133"/>
      <c r="V121" s="133"/>
      <c r="W121" s="133"/>
      <c r="X121" s="3"/>
    </row>
    <row r="122" spans="1:24" ht="34.5" customHeight="1" thickBot="1" x14ac:dyDescent="0.45">
      <c r="A122" s="132" t="s">
        <v>21</v>
      </c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9"/>
    </row>
    <row r="123" spans="1:24" ht="34.5" customHeight="1" thickBot="1" x14ac:dyDescent="0.45">
      <c r="A123" s="110" t="s">
        <v>1</v>
      </c>
      <c r="B123" s="113" t="s">
        <v>44</v>
      </c>
      <c r="C123" s="114"/>
      <c r="D123" s="114"/>
      <c r="E123" s="115"/>
      <c r="F123" s="116" t="s">
        <v>47</v>
      </c>
      <c r="G123" s="119" t="s">
        <v>22</v>
      </c>
      <c r="H123" s="120"/>
      <c r="I123" s="120"/>
      <c r="J123" s="121"/>
      <c r="K123" s="122" t="s">
        <v>23</v>
      </c>
      <c r="L123" s="123"/>
      <c r="M123" s="124" t="s">
        <v>24</v>
      </c>
      <c r="N123" s="125"/>
      <c r="O123" s="125"/>
      <c r="P123" s="125"/>
      <c r="Q123" s="125"/>
      <c r="R123" s="126"/>
      <c r="S123" s="127" t="s">
        <v>25</v>
      </c>
      <c r="T123" s="128"/>
      <c r="U123" s="128"/>
      <c r="V123" s="128"/>
      <c r="W123" s="128"/>
      <c r="X123" s="129"/>
    </row>
    <row r="124" spans="1:24" ht="34.5" customHeight="1" thickBot="1" x14ac:dyDescent="0.45">
      <c r="A124" s="111"/>
      <c r="B124" s="113" t="s">
        <v>26</v>
      </c>
      <c r="C124" s="115"/>
      <c r="D124" s="113" t="s">
        <v>8</v>
      </c>
      <c r="E124" s="115"/>
      <c r="F124" s="117"/>
      <c r="G124" s="119" t="s">
        <v>26</v>
      </c>
      <c r="H124" s="121"/>
      <c r="I124" s="119" t="s">
        <v>8</v>
      </c>
      <c r="J124" s="121"/>
      <c r="K124" s="130" t="s">
        <v>26</v>
      </c>
      <c r="L124" s="130" t="s">
        <v>8</v>
      </c>
      <c r="M124" s="124" t="s">
        <v>27</v>
      </c>
      <c r="N124" s="126"/>
      <c r="O124" s="124" t="s">
        <v>28</v>
      </c>
      <c r="P124" s="126"/>
      <c r="Q124" s="124" t="s">
        <v>29</v>
      </c>
      <c r="R124" s="126"/>
      <c r="S124" s="127" t="s">
        <v>27</v>
      </c>
      <c r="T124" s="129"/>
      <c r="U124" s="127" t="s">
        <v>28</v>
      </c>
      <c r="V124" s="129"/>
      <c r="W124" s="127" t="s">
        <v>29</v>
      </c>
      <c r="X124" s="129"/>
    </row>
    <row r="125" spans="1:24" ht="34.5" customHeight="1" thickBot="1" x14ac:dyDescent="0.45">
      <c r="A125" s="112"/>
      <c r="B125" s="34" t="s">
        <v>45</v>
      </c>
      <c r="C125" s="34" t="s">
        <v>46</v>
      </c>
      <c r="D125" s="34" t="s">
        <v>45</v>
      </c>
      <c r="E125" s="34" t="s">
        <v>46</v>
      </c>
      <c r="F125" s="118"/>
      <c r="G125" s="20" t="s">
        <v>27</v>
      </c>
      <c r="H125" s="20" t="s">
        <v>28</v>
      </c>
      <c r="I125" s="20" t="s">
        <v>27</v>
      </c>
      <c r="J125" s="20" t="s">
        <v>28</v>
      </c>
      <c r="K125" s="131"/>
      <c r="L125" s="131"/>
      <c r="M125" s="21" t="s">
        <v>30</v>
      </c>
      <c r="N125" s="21" t="s">
        <v>31</v>
      </c>
      <c r="O125" s="21" t="s">
        <v>30</v>
      </c>
      <c r="P125" s="21" t="s">
        <v>31</v>
      </c>
      <c r="Q125" s="21" t="s">
        <v>30</v>
      </c>
      <c r="R125" s="21" t="s">
        <v>31</v>
      </c>
      <c r="S125" s="22" t="s">
        <v>30</v>
      </c>
      <c r="T125" s="22" t="s">
        <v>31</v>
      </c>
      <c r="U125" s="22" t="s">
        <v>30</v>
      </c>
      <c r="V125" s="22" t="s">
        <v>31</v>
      </c>
      <c r="W125" s="22" t="s">
        <v>30</v>
      </c>
      <c r="X125" s="23" t="s">
        <v>31</v>
      </c>
    </row>
    <row r="126" spans="1:24" ht="34.5" customHeight="1" thickBot="1" x14ac:dyDescent="0.45">
      <c r="A126" s="24" t="s">
        <v>13</v>
      </c>
      <c r="B126" s="33">
        <v>13</v>
      </c>
      <c r="C126" s="33">
        <v>19</v>
      </c>
      <c r="D126" s="33">
        <v>2</v>
      </c>
      <c r="E126" s="33">
        <v>2</v>
      </c>
      <c r="F126" s="33">
        <v>3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11</v>
      </c>
      <c r="N126" s="33">
        <v>0</v>
      </c>
      <c r="O126" s="33">
        <v>3</v>
      </c>
      <c r="P126" s="33">
        <v>0</v>
      </c>
      <c r="Q126" s="33">
        <v>0</v>
      </c>
      <c r="R126" s="33">
        <v>0</v>
      </c>
      <c r="S126" s="33">
        <v>2</v>
      </c>
      <c r="T126" s="33">
        <v>0</v>
      </c>
      <c r="U126" s="33">
        <v>0</v>
      </c>
      <c r="V126" s="33">
        <v>0</v>
      </c>
      <c r="W126" s="33">
        <v>3</v>
      </c>
      <c r="X126" s="33">
        <v>0</v>
      </c>
    </row>
    <row r="127" spans="1:24" ht="34.5" customHeight="1" thickBot="1" x14ac:dyDescent="0.45">
      <c r="A127" s="24" t="s">
        <v>14</v>
      </c>
      <c r="B127" s="33">
        <v>0</v>
      </c>
      <c r="C127" s="33">
        <v>15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15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</row>
    <row r="128" spans="1:24" ht="34.5" customHeight="1" thickBot="1" x14ac:dyDescent="0.45">
      <c r="A128" s="39" t="s">
        <v>48</v>
      </c>
      <c r="B128" s="33">
        <v>21</v>
      </c>
      <c r="C128" s="33">
        <v>22</v>
      </c>
      <c r="D128" s="33">
        <v>0</v>
      </c>
      <c r="E128" s="33">
        <v>0</v>
      </c>
      <c r="F128" s="33">
        <v>1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16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2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</row>
    <row r="129" spans="1:24" ht="34.5" customHeight="1" thickBot="1" x14ac:dyDescent="0.45">
      <c r="A129" s="24" t="s">
        <v>32</v>
      </c>
      <c r="B129" s="33">
        <v>11</v>
      </c>
      <c r="C129" s="33">
        <v>12</v>
      </c>
      <c r="D129" s="33">
        <v>1</v>
      </c>
      <c r="E129" s="33">
        <v>2</v>
      </c>
      <c r="F129" s="33">
        <v>0</v>
      </c>
      <c r="G129" s="33">
        <v>22</v>
      </c>
      <c r="H129" s="33">
        <v>2</v>
      </c>
      <c r="I129" s="33">
        <v>1</v>
      </c>
      <c r="J129" s="33">
        <v>0</v>
      </c>
      <c r="K129" s="33">
        <v>0</v>
      </c>
      <c r="L129" s="33">
        <v>0</v>
      </c>
      <c r="M129" s="33">
        <v>20</v>
      </c>
      <c r="N129" s="33">
        <v>0</v>
      </c>
      <c r="O129" s="33">
        <v>0</v>
      </c>
      <c r="P129" s="33">
        <v>1</v>
      </c>
      <c r="Q129" s="33">
        <v>0</v>
      </c>
      <c r="R129" s="33">
        <v>0</v>
      </c>
      <c r="S129" s="33">
        <v>1</v>
      </c>
      <c r="T129" s="33">
        <v>1</v>
      </c>
      <c r="U129" s="33">
        <v>0</v>
      </c>
      <c r="V129" s="33">
        <v>0</v>
      </c>
      <c r="W129" s="33">
        <v>0</v>
      </c>
      <c r="X129" s="33">
        <v>0</v>
      </c>
    </row>
    <row r="130" spans="1:24" ht="34.5" customHeight="1" thickBot="1" x14ac:dyDescent="0.45">
      <c r="A130" s="24" t="s">
        <v>16</v>
      </c>
      <c r="B130" s="33">
        <v>8</v>
      </c>
      <c r="C130" s="33">
        <v>9</v>
      </c>
      <c r="D130" s="33">
        <v>0</v>
      </c>
      <c r="E130" s="33">
        <v>0</v>
      </c>
      <c r="F130" s="33">
        <v>0</v>
      </c>
      <c r="G130" s="33">
        <v>25</v>
      </c>
      <c r="H130" s="33">
        <v>6</v>
      </c>
      <c r="I130" s="33">
        <v>3</v>
      </c>
      <c r="J130" s="33">
        <v>0</v>
      </c>
      <c r="K130" s="33">
        <v>0</v>
      </c>
      <c r="L130" s="33">
        <v>0</v>
      </c>
      <c r="M130" s="33">
        <v>7</v>
      </c>
      <c r="N130" s="33">
        <v>1</v>
      </c>
      <c r="O130" s="33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</row>
    <row r="131" spans="1:24" ht="34.5" customHeight="1" thickBot="1" x14ac:dyDescent="0.45">
      <c r="A131" s="40" t="s">
        <v>18</v>
      </c>
      <c r="B131" s="33">
        <v>0</v>
      </c>
      <c r="C131" s="33">
        <v>4</v>
      </c>
      <c r="D131" s="33">
        <v>0</v>
      </c>
      <c r="E131" s="33">
        <v>1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4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1</v>
      </c>
      <c r="X131" s="33">
        <v>0</v>
      </c>
    </row>
    <row r="132" spans="1:24" ht="34.5" customHeight="1" thickBot="1" x14ac:dyDescent="0.45">
      <c r="A132" s="24" t="s">
        <v>52</v>
      </c>
      <c r="B132" s="33">
        <v>3</v>
      </c>
      <c r="C132" s="33">
        <v>4</v>
      </c>
      <c r="D132" s="33">
        <v>0</v>
      </c>
      <c r="E132" s="33">
        <v>0</v>
      </c>
      <c r="F132" s="33">
        <v>0</v>
      </c>
      <c r="G132" s="33">
        <v>15</v>
      </c>
      <c r="H132" s="33">
        <v>0</v>
      </c>
      <c r="I132" s="33">
        <v>3</v>
      </c>
      <c r="J132" s="33">
        <v>0</v>
      </c>
      <c r="K132" s="33">
        <v>0</v>
      </c>
      <c r="L132" s="33">
        <v>0</v>
      </c>
      <c r="M132" s="33">
        <v>3</v>
      </c>
      <c r="N132" s="33">
        <v>1</v>
      </c>
      <c r="O132" s="33">
        <v>0</v>
      </c>
      <c r="P132" s="33">
        <v>0</v>
      </c>
      <c r="Q132" s="33">
        <v>6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</row>
    <row r="133" spans="1:24" ht="34.5" customHeight="1" thickBot="1" x14ac:dyDescent="0.45">
      <c r="A133" s="24" t="s">
        <v>33</v>
      </c>
      <c r="B133" s="26">
        <f t="shared" ref="B133:X133" si="143">SUM(B126:B132)</f>
        <v>56</v>
      </c>
      <c r="C133" s="26">
        <f t="shared" si="143"/>
        <v>85</v>
      </c>
      <c r="D133" s="26">
        <f t="shared" si="143"/>
        <v>3</v>
      </c>
      <c r="E133" s="26">
        <f t="shared" si="143"/>
        <v>5</v>
      </c>
      <c r="F133" s="26">
        <f t="shared" si="143"/>
        <v>4</v>
      </c>
      <c r="G133" s="26">
        <f t="shared" si="143"/>
        <v>62</v>
      </c>
      <c r="H133" s="26">
        <f t="shared" si="143"/>
        <v>8</v>
      </c>
      <c r="I133" s="26">
        <f t="shared" si="143"/>
        <v>7</v>
      </c>
      <c r="J133" s="26">
        <f t="shared" si="143"/>
        <v>0</v>
      </c>
      <c r="K133" s="26">
        <f t="shared" si="143"/>
        <v>0</v>
      </c>
      <c r="L133" s="26">
        <f t="shared" si="143"/>
        <v>0</v>
      </c>
      <c r="M133" s="26">
        <f t="shared" si="143"/>
        <v>76</v>
      </c>
      <c r="N133" s="26">
        <f t="shared" si="143"/>
        <v>2</v>
      </c>
      <c r="O133" s="26">
        <f t="shared" si="143"/>
        <v>3</v>
      </c>
      <c r="P133" s="26">
        <f t="shared" si="143"/>
        <v>1</v>
      </c>
      <c r="Q133" s="26">
        <f t="shared" si="143"/>
        <v>6</v>
      </c>
      <c r="R133" s="26">
        <f t="shared" si="143"/>
        <v>0</v>
      </c>
      <c r="S133" s="26">
        <f t="shared" si="143"/>
        <v>5</v>
      </c>
      <c r="T133" s="26">
        <f t="shared" si="143"/>
        <v>1</v>
      </c>
      <c r="U133" s="26">
        <f t="shared" si="143"/>
        <v>0</v>
      </c>
      <c r="V133" s="26">
        <f t="shared" si="143"/>
        <v>0</v>
      </c>
      <c r="W133" s="26">
        <f t="shared" si="143"/>
        <v>4</v>
      </c>
      <c r="X133" s="26">
        <f t="shared" si="143"/>
        <v>0</v>
      </c>
    </row>
    <row r="135" spans="1:24" s="2" customFormat="1" ht="20.25" x14ac:dyDescent="0.3">
      <c r="G135" s="27"/>
      <c r="H135" s="16"/>
      <c r="N135" s="17"/>
      <c r="O135" s="16"/>
      <c r="U135" s="17"/>
      <c r="V135" s="16"/>
    </row>
    <row r="139" spans="1:24" ht="34.5" customHeight="1" x14ac:dyDescent="0.4"/>
    <row r="140" spans="1:24" ht="34.5" customHeight="1" x14ac:dyDescent="0.4"/>
    <row r="141" spans="1:24" ht="34.5" customHeight="1" x14ac:dyDescent="0.4"/>
    <row r="142" spans="1:24" ht="34.5" customHeight="1" x14ac:dyDescent="0.4"/>
    <row r="143" spans="1:24" ht="34.5" customHeight="1" x14ac:dyDescent="0.4"/>
    <row r="144" spans="1:24" ht="34.5" customHeight="1" x14ac:dyDescent="0.4"/>
    <row r="145" ht="34.5" customHeight="1" x14ac:dyDescent="0.4"/>
    <row r="146" ht="34.5" customHeight="1" x14ac:dyDescent="0.4"/>
    <row r="147" ht="34.5" customHeight="1" x14ac:dyDescent="0.4"/>
    <row r="148" ht="34.5" customHeight="1" x14ac:dyDescent="0.4"/>
    <row r="149" ht="34.5" customHeight="1" x14ac:dyDescent="0.4"/>
    <row r="150" ht="34.5" customHeight="1" x14ac:dyDescent="0.4"/>
    <row r="152" s="2" customFormat="1" ht="20.25" x14ac:dyDescent="0.3"/>
    <row r="156" ht="34.5" customHeight="1" x14ac:dyDescent="0.4"/>
    <row r="157" ht="34.5" customHeight="1" x14ac:dyDescent="0.4"/>
    <row r="158" ht="34.5" customHeight="1" x14ac:dyDescent="0.4"/>
    <row r="159" ht="34.5" customHeight="1" x14ac:dyDescent="0.4"/>
    <row r="160" ht="34.5" customHeight="1" x14ac:dyDescent="0.4"/>
    <row r="161" ht="34.5" customHeight="1" x14ac:dyDescent="0.4"/>
    <row r="162" ht="34.5" customHeight="1" x14ac:dyDescent="0.4"/>
    <row r="163" ht="34.5" customHeight="1" x14ac:dyDescent="0.4"/>
    <row r="164" ht="34.5" customHeight="1" x14ac:dyDescent="0.4"/>
    <row r="165" ht="34.5" customHeight="1" x14ac:dyDescent="0.4"/>
    <row r="166" ht="34.5" customHeight="1" x14ac:dyDescent="0.4"/>
    <row r="167" ht="34.5" customHeight="1" x14ac:dyDescent="0.4"/>
    <row r="169" s="2" customFormat="1" ht="20.25" x14ac:dyDescent="0.3"/>
    <row r="173" ht="34.5" customHeight="1" x14ac:dyDescent="0.4"/>
    <row r="174" ht="34.5" customHeight="1" x14ac:dyDescent="0.4"/>
    <row r="175" ht="34.5" customHeight="1" x14ac:dyDescent="0.4"/>
    <row r="176" ht="34.5" customHeight="1" x14ac:dyDescent="0.4"/>
    <row r="177" ht="34.5" customHeight="1" x14ac:dyDescent="0.4"/>
    <row r="178" ht="34.5" customHeight="1" x14ac:dyDescent="0.4"/>
    <row r="179" ht="34.5" customHeight="1" x14ac:dyDescent="0.4"/>
    <row r="180" ht="34.5" customHeight="1" x14ac:dyDescent="0.4"/>
    <row r="181" ht="34.5" customHeight="1" x14ac:dyDescent="0.4"/>
    <row r="182" ht="34.5" customHeight="1" x14ac:dyDescent="0.4"/>
    <row r="183" ht="34.5" customHeight="1" x14ac:dyDescent="0.4"/>
    <row r="184" ht="34.5" customHeight="1" x14ac:dyDescent="0.4"/>
    <row r="186" s="2" customFormat="1" ht="20.25" x14ac:dyDescent="0.3"/>
    <row r="190" ht="34.5" customHeight="1" x14ac:dyDescent="0.4"/>
    <row r="191" ht="34.5" customHeight="1" x14ac:dyDescent="0.4"/>
    <row r="192" ht="34.5" customHeight="1" x14ac:dyDescent="0.4"/>
    <row r="193" ht="34.5" customHeight="1" x14ac:dyDescent="0.4"/>
    <row r="194" ht="34.5" customHeight="1" x14ac:dyDescent="0.4"/>
    <row r="195" ht="34.5" customHeight="1" x14ac:dyDescent="0.4"/>
    <row r="196" ht="34.5" customHeight="1" x14ac:dyDescent="0.4"/>
    <row r="197" ht="34.5" customHeight="1" x14ac:dyDescent="0.4"/>
    <row r="198" ht="34.5" customHeight="1" x14ac:dyDescent="0.4"/>
    <row r="199" ht="34.5" customHeight="1" x14ac:dyDescent="0.4"/>
    <row r="200" ht="34.5" customHeight="1" x14ac:dyDescent="0.4"/>
    <row r="201" ht="34.5" customHeight="1" x14ac:dyDescent="0.4"/>
    <row r="203" s="2" customFormat="1" ht="20.25" x14ac:dyDescent="0.3"/>
    <row r="207" ht="34.5" customHeight="1" x14ac:dyDescent="0.4"/>
    <row r="208" ht="34.5" customHeight="1" x14ac:dyDescent="0.4"/>
    <row r="209" ht="34.5" customHeight="1" x14ac:dyDescent="0.4"/>
    <row r="210" ht="34.5" customHeight="1" x14ac:dyDescent="0.4"/>
    <row r="211" ht="34.5" customHeight="1" x14ac:dyDescent="0.4"/>
    <row r="212" ht="34.5" customHeight="1" x14ac:dyDescent="0.4"/>
    <row r="213" ht="34.5" customHeight="1" x14ac:dyDescent="0.4"/>
    <row r="214" ht="34.5" customHeight="1" x14ac:dyDescent="0.4"/>
    <row r="215" ht="34.5" customHeight="1" x14ac:dyDescent="0.4"/>
    <row r="216" ht="34.5" customHeight="1" x14ac:dyDescent="0.4"/>
    <row r="217" ht="34.5" customHeight="1" x14ac:dyDescent="0.4"/>
    <row r="218" ht="34.5" customHeight="1" x14ac:dyDescent="0.4"/>
    <row r="220" s="2" customFormat="1" ht="20.25" x14ac:dyDescent="0.3"/>
    <row r="224" ht="34.5" customHeight="1" x14ac:dyDescent="0.4"/>
    <row r="225" ht="34.5" customHeight="1" x14ac:dyDescent="0.4"/>
    <row r="226" ht="34.5" customHeight="1" x14ac:dyDescent="0.4"/>
    <row r="227" ht="34.5" customHeight="1" x14ac:dyDescent="0.4"/>
    <row r="228" ht="34.5" customHeight="1" x14ac:dyDescent="0.4"/>
    <row r="229" ht="34.5" customHeight="1" x14ac:dyDescent="0.4"/>
    <row r="230" ht="34.5" customHeight="1" x14ac:dyDescent="0.4"/>
    <row r="231" ht="34.5" customHeight="1" x14ac:dyDescent="0.4"/>
    <row r="232" ht="34.5" customHeight="1" x14ac:dyDescent="0.4"/>
    <row r="233" ht="34.5" customHeight="1" x14ac:dyDescent="0.4"/>
    <row r="234" ht="34.5" customHeight="1" x14ac:dyDescent="0.4"/>
    <row r="235" ht="34.5" customHeight="1" x14ac:dyDescent="0.4"/>
    <row r="237" s="2" customFormat="1" ht="20.25" x14ac:dyDescent="0.3"/>
  </sheetData>
  <mergeCells count="210">
    <mergeCell ref="AB88:AY88"/>
    <mergeCell ref="AB89:AY89"/>
    <mergeCell ref="AB90:AB92"/>
    <mergeCell ref="AC90:AF90"/>
    <mergeCell ref="AG90:AG92"/>
    <mergeCell ref="AH90:AK90"/>
    <mergeCell ref="AL90:AM90"/>
    <mergeCell ref="AN90:AS90"/>
    <mergeCell ref="AT90:AY90"/>
    <mergeCell ref="AC91:AD91"/>
    <mergeCell ref="AE91:AF91"/>
    <mergeCell ref="AH91:AI91"/>
    <mergeCell ref="AJ91:AK91"/>
    <mergeCell ref="AL91:AL92"/>
    <mergeCell ref="AM91:AM92"/>
    <mergeCell ref="AN91:AO91"/>
    <mergeCell ref="AP91:AQ91"/>
    <mergeCell ref="AR91:AS91"/>
    <mergeCell ref="AT91:AU91"/>
    <mergeCell ref="AV91:AW91"/>
    <mergeCell ref="AX91:AY91"/>
    <mergeCell ref="A123:A125"/>
    <mergeCell ref="G123:J123"/>
    <mergeCell ref="K123:L123"/>
    <mergeCell ref="M123:R123"/>
    <mergeCell ref="S123:X123"/>
    <mergeCell ref="G124:H124"/>
    <mergeCell ref="I124:J124"/>
    <mergeCell ref="K124:K125"/>
    <mergeCell ref="L124:L125"/>
    <mergeCell ref="M124:N124"/>
    <mergeCell ref="B123:E123"/>
    <mergeCell ref="F123:F125"/>
    <mergeCell ref="B124:C124"/>
    <mergeCell ref="D124:E124"/>
    <mergeCell ref="A121:W121"/>
    <mergeCell ref="A122:X122"/>
    <mergeCell ref="G107:H107"/>
    <mergeCell ref="I107:J107"/>
    <mergeCell ref="K107:K108"/>
    <mergeCell ref="L107:L108"/>
    <mergeCell ref="M107:N107"/>
    <mergeCell ref="O107:P107"/>
    <mergeCell ref="O124:P124"/>
    <mergeCell ref="Q124:R124"/>
    <mergeCell ref="S124:T124"/>
    <mergeCell ref="U124:V124"/>
    <mergeCell ref="W124:X124"/>
    <mergeCell ref="F106:F108"/>
    <mergeCell ref="B107:C107"/>
    <mergeCell ref="D107:E107"/>
    <mergeCell ref="A104:W104"/>
    <mergeCell ref="A105:X105"/>
    <mergeCell ref="A106:A108"/>
    <mergeCell ref="G106:J106"/>
    <mergeCell ref="K106:L106"/>
    <mergeCell ref="M106:R106"/>
    <mergeCell ref="S106:X106"/>
    <mergeCell ref="I90:J90"/>
    <mergeCell ref="K90:K91"/>
    <mergeCell ref="L90:L91"/>
    <mergeCell ref="M90:N90"/>
    <mergeCell ref="O90:P90"/>
    <mergeCell ref="Q90:R90"/>
    <mergeCell ref="Q107:R107"/>
    <mergeCell ref="S107:T107"/>
    <mergeCell ref="U107:V107"/>
    <mergeCell ref="W107:X107"/>
    <mergeCell ref="B106:E106"/>
    <mergeCell ref="F89:F91"/>
    <mergeCell ref="B90:C90"/>
    <mergeCell ref="D90:E90"/>
    <mergeCell ref="A87:W87"/>
    <mergeCell ref="A88:X88"/>
    <mergeCell ref="A89:A91"/>
    <mergeCell ref="G89:J89"/>
    <mergeCell ref="K89:L89"/>
    <mergeCell ref="M89:R89"/>
    <mergeCell ref="S89:X89"/>
    <mergeCell ref="G90:H90"/>
    <mergeCell ref="K72:K73"/>
    <mergeCell ref="L72:L73"/>
    <mergeCell ref="M72:N72"/>
    <mergeCell ref="O72:P72"/>
    <mergeCell ref="Q72:R72"/>
    <mergeCell ref="S72:T72"/>
    <mergeCell ref="S90:T90"/>
    <mergeCell ref="U90:V90"/>
    <mergeCell ref="W90:X90"/>
    <mergeCell ref="F71:F73"/>
    <mergeCell ref="B72:C72"/>
    <mergeCell ref="D72:E72"/>
    <mergeCell ref="B89:E89"/>
    <mergeCell ref="A69:W69"/>
    <mergeCell ref="A70:X70"/>
    <mergeCell ref="A71:A73"/>
    <mergeCell ref="G71:J71"/>
    <mergeCell ref="K71:L71"/>
    <mergeCell ref="M71:R71"/>
    <mergeCell ref="S71:X71"/>
    <mergeCell ref="G72:H72"/>
    <mergeCell ref="I72:J72"/>
    <mergeCell ref="U72:V72"/>
    <mergeCell ref="W72:X72"/>
    <mergeCell ref="B71:E71"/>
    <mergeCell ref="A52:W52"/>
    <mergeCell ref="A53:X53"/>
    <mergeCell ref="A54:A56"/>
    <mergeCell ref="G54:J54"/>
    <mergeCell ref="K54:L54"/>
    <mergeCell ref="M54:R54"/>
    <mergeCell ref="S54:X54"/>
    <mergeCell ref="G55:H55"/>
    <mergeCell ref="I55:J55"/>
    <mergeCell ref="K55:K56"/>
    <mergeCell ref="W55:X55"/>
    <mergeCell ref="L55:L56"/>
    <mergeCell ref="M55:N55"/>
    <mergeCell ref="O55:P55"/>
    <mergeCell ref="Q55:R55"/>
    <mergeCell ref="S55:T55"/>
    <mergeCell ref="U55:V55"/>
    <mergeCell ref="B54:E54"/>
    <mergeCell ref="F54:F56"/>
    <mergeCell ref="B55:C55"/>
    <mergeCell ref="D55:E55"/>
    <mergeCell ref="M38:N38"/>
    <mergeCell ref="O38:P38"/>
    <mergeCell ref="Q38:R38"/>
    <mergeCell ref="S38:T38"/>
    <mergeCell ref="U38:V38"/>
    <mergeCell ref="W38:X38"/>
    <mergeCell ref="A36:X36"/>
    <mergeCell ref="A37:A39"/>
    <mergeCell ref="G37:J37"/>
    <mergeCell ref="K37:L37"/>
    <mergeCell ref="M37:R37"/>
    <mergeCell ref="S37:X37"/>
    <mergeCell ref="G38:H38"/>
    <mergeCell ref="I38:J38"/>
    <mergeCell ref="K38:K39"/>
    <mergeCell ref="L38:L39"/>
    <mergeCell ref="B37:E37"/>
    <mergeCell ref="F37:F39"/>
    <mergeCell ref="B38:C38"/>
    <mergeCell ref="D38:E38"/>
    <mergeCell ref="A35:W35"/>
    <mergeCell ref="A20:A22"/>
    <mergeCell ref="G20:J20"/>
    <mergeCell ref="K20:L20"/>
    <mergeCell ref="M20:R20"/>
    <mergeCell ref="S20:X20"/>
    <mergeCell ref="G21:H21"/>
    <mergeCell ref="I21:J21"/>
    <mergeCell ref="K21:K22"/>
    <mergeCell ref="L21:L22"/>
    <mergeCell ref="M21:N21"/>
    <mergeCell ref="B20:E20"/>
    <mergeCell ref="F20:F22"/>
    <mergeCell ref="B21:C21"/>
    <mergeCell ref="D21:E21"/>
    <mergeCell ref="A18:W18"/>
    <mergeCell ref="A19:X19"/>
    <mergeCell ref="L5:L6"/>
    <mergeCell ref="M5:N5"/>
    <mergeCell ref="O5:P5"/>
    <mergeCell ref="Q5:R5"/>
    <mergeCell ref="S5:T5"/>
    <mergeCell ref="U5:V5"/>
    <mergeCell ref="O21:P21"/>
    <mergeCell ref="Q21:R21"/>
    <mergeCell ref="S21:T21"/>
    <mergeCell ref="U21:V21"/>
    <mergeCell ref="W21:X21"/>
    <mergeCell ref="B5:C5"/>
    <mergeCell ref="D5:E5"/>
    <mergeCell ref="F4:F6"/>
    <mergeCell ref="A2:W2"/>
    <mergeCell ref="A3:X3"/>
    <mergeCell ref="A4:A6"/>
    <mergeCell ref="G4:J4"/>
    <mergeCell ref="K4:L4"/>
    <mergeCell ref="M4:R4"/>
    <mergeCell ref="S4:X4"/>
    <mergeCell ref="G5:H5"/>
    <mergeCell ref="I5:J5"/>
    <mergeCell ref="K5:K6"/>
    <mergeCell ref="W5:X5"/>
    <mergeCell ref="B4:E4"/>
    <mergeCell ref="AB36:AY36"/>
    <mergeCell ref="AB37:AY37"/>
    <mergeCell ref="AB38:AB40"/>
    <mergeCell ref="AC38:AF38"/>
    <mergeCell ref="AG38:AG40"/>
    <mergeCell ref="AH38:AK38"/>
    <mergeCell ref="AL38:AM38"/>
    <mergeCell ref="AN38:AS38"/>
    <mergeCell ref="AT38:AY38"/>
    <mergeCell ref="AC39:AD39"/>
    <mergeCell ref="AE39:AF39"/>
    <mergeCell ref="AH39:AI39"/>
    <mergeCell ref="AJ39:AK39"/>
    <mergeCell ref="AL39:AL40"/>
    <mergeCell ref="AM39:AM40"/>
    <mergeCell ref="AN39:AO39"/>
    <mergeCell ref="AP39:AQ39"/>
    <mergeCell ref="AR39:AS39"/>
    <mergeCell ref="AT39:AU39"/>
    <mergeCell ref="AV39:AW39"/>
    <mergeCell ref="AX39:AY39"/>
  </mergeCells>
  <printOptions horizontalCentered="1" verticalCentered="1"/>
  <pageMargins left="0.47244094488188981" right="0.47244094488188981" top="1.7716535433070868" bottom="0.74803149606299213" header="0.31496062992125984" footer="0.31496062992125984"/>
  <pageSetup paperSize="9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42"/>
  <sheetViews>
    <sheetView rightToLeft="1" topLeftCell="A118" zoomScale="85" zoomScaleNormal="85" workbookViewId="0">
      <selection activeCell="F10" sqref="F10"/>
    </sheetView>
  </sheetViews>
  <sheetFormatPr defaultColWidth="25.625" defaultRowHeight="29.25" customHeight="1" x14ac:dyDescent="0.2"/>
  <cols>
    <col min="2" max="2" width="20.875" customWidth="1"/>
    <col min="3" max="3" width="20" customWidth="1"/>
    <col min="4" max="4" width="22.625" customWidth="1"/>
  </cols>
  <sheetData>
    <row r="2" spans="1:5" ht="29.25" customHeight="1" x14ac:dyDescent="0.4">
      <c r="A2" s="133" t="s">
        <v>68</v>
      </c>
      <c r="B2" s="133"/>
      <c r="C2" s="133"/>
      <c r="D2" s="133"/>
      <c r="E2" s="133"/>
    </row>
    <row r="3" spans="1:5" ht="29.25" customHeight="1" thickBot="1" x14ac:dyDescent="0.25"/>
    <row r="4" spans="1:5" ht="29.25" customHeight="1" thickBot="1" x14ac:dyDescent="0.25">
      <c r="A4" s="153" t="s">
        <v>34</v>
      </c>
      <c r="B4" s="154"/>
      <c r="C4" s="154"/>
      <c r="D4" s="154"/>
      <c r="E4" s="155"/>
    </row>
    <row r="5" spans="1:5" ht="29.25" customHeight="1" thickBot="1" x14ac:dyDescent="0.25">
      <c r="A5" s="156" t="s">
        <v>35</v>
      </c>
      <c r="B5" s="158" t="s">
        <v>36</v>
      </c>
      <c r="C5" s="160" t="s">
        <v>37</v>
      </c>
      <c r="D5" s="161"/>
      <c r="E5" s="162"/>
    </row>
    <row r="6" spans="1:5" ht="29.25" customHeight="1" thickBot="1" x14ac:dyDescent="0.25">
      <c r="A6" s="157"/>
      <c r="B6" s="159"/>
      <c r="C6" s="14" t="s">
        <v>38</v>
      </c>
      <c r="D6" s="14" t="s">
        <v>39</v>
      </c>
      <c r="E6" s="32" t="s">
        <v>40</v>
      </c>
    </row>
    <row r="7" spans="1:5" ht="29.25" customHeight="1" thickBot="1" x14ac:dyDescent="0.25">
      <c r="A7" s="30" t="s">
        <v>41</v>
      </c>
      <c r="B7" s="31">
        <v>370</v>
      </c>
      <c r="C7" s="31">
        <v>1</v>
      </c>
      <c r="D7" s="31">
        <v>0</v>
      </c>
      <c r="E7" s="31">
        <v>0</v>
      </c>
    </row>
    <row r="8" spans="1:5" ht="29.25" customHeight="1" thickBot="1" x14ac:dyDescent="0.25">
      <c r="A8" s="30" t="s">
        <v>14</v>
      </c>
      <c r="B8" s="31">
        <v>500</v>
      </c>
      <c r="C8" s="31">
        <v>0</v>
      </c>
      <c r="D8" s="31">
        <v>0</v>
      </c>
      <c r="E8" s="31">
        <v>0</v>
      </c>
    </row>
    <row r="9" spans="1:5" ht="29.25" customHeight="1" thickBot="1" x14ac:dyDescent="0.25">
      <c r="A9" s="30" t="s">
        <v>48</v>
      </c>
      <c r="B9" s="31">
        <v>0</v>
      </c>
      <c r="C9" s="31">
        <v>6</v>
      </c>
      <c r="D9" s="31">
        <v>0</v>
      </c>
      <c r="E9" s="31">
        <v>1</v>
      </c>
    </row>
    <row r="10" spans="1:5" ht="29.25" customHeight="1" thickBot="1" x14ac:dyDescent="0.25">
      <c r="A10" s="30" t="s">
        <v>32</v>
      </c>
      <c r="B10" s="31">
        <v>200</v>
      </c>
      <c r="C10" s="31">
        <v>3</v>
      </c>
      <c r="D10" s="31">
        <v>0</v>
      </c>
      <c r="E10" s="31">
        <v>0</v>
      </c>
    </row>
    <row r="11" spans="1:5" ht="29.25" customHeight="1" thickBot="1" x14ac:dyDescent="0.25">
      <c r="A11" s="30" t="s">
        <v>16</v>
      </c>
      <c r="B11" s="31">
        <v>65</v>
      </c>
      <c r="C11" s="31">
        <v>0</v>
      </c>
      <c r="D11" s="31">
        <v>0</v>
      </c>
      <c r="E11" s="31">
        <v>0</v>
      </c>
    </row>
    <row r="12" spans="1:5" ht="29.25" customHeight="1" thickBot="1" x14ac:dyDescent="0.25">
      <c r="A12" s="30" t="s">
        <v>18</v>
      </c>
      <c r="B12" s="31">
        <v>55</v>
      </c>
      <c r="C12" s="31">
        <v>0</v>
      </c>
      <c r="D12" s="31">
        <v>0</v>
      </c>
      <c r="E12" s="31">
        <v>0</v>
      </c>
    </row>
    <row r="13" spans="1:5" ht="29.25" customHeight="1" thickBot="1" x14ac:dyDescent="0.25">
      <c r="A13" s="30" t="s">
        <v>52</v>
      </c>
      <c r="B13" s="31">
        <v>40</v>
      </c>
      <c r="C13" s="31">
        <v>0</v>
      </c>
      <c r="D13" s="31">
        <v>0</v>
      </c>
      <c r="E13" s="31">
        <v>0</v>
      </c>
    </row>
    <row r="14" spans="1:5" ht="29.25" customHeight="1" thickBot="1" x14ac:dyDescent="0.25">
      <c r="A14" s="30" t="s">
        <v>33</v>
      </c>
      <c r="B14" s="31">
        <f>SUM(B7:B13)</f>
        <v>1230</v>
      </c>
      <c r="C14" s="31">
        <f t="shared" ref="C14:E14" si="0">SUM(C7:C13)</f>
        <v>10</v>
      </c>
      <c r="D14" s="31">
        <f t="shared" si="0"/>
        <v>0</v>
      </c>
      <c r="E14" s="31">
        <f t="shared" si="0"/>
        <v>1</v>
      </c>
    </row>
    <row r="16" spans="1:5" ht="29.25" customHeight="1" x14ac:dyDescent="0.3">
      <c r="A16" s="16"/>
      <c r="C16" s="17"/>
      <c r="E16" s="17"/>
    </row>
    <row r="20" spans="1:5" ht="29.25" customHeight="1" x14ac:dyDescent="0.4">
      <c r="A20" s="133" t="s">
        <v>77</v>
      </c>
      <c r="B20" s="133"/>
      <c r="C20" s="133"/>
      <c r="D20" s="133"/>
      <c r="E20" s="133"/>
    </row>
    <row r="21" spans="1:5" ht="29.25" customHeight="1" thickBot="1" x14ac:dyDescent="0.25"/>
    <row r="22" spans="1:5" ht="29.25" customHeight="1" thickBot="1" x14ac:dyDescent="0.25">
      <c r="A22" s="153" t="s">
        <v>34</v>
      </c>
      <c r="B22" s="154"/>
      <c r="C22" s="154"/>
      <c r="D22" s="154"/>
      <c r="E22" s="155"/>
    </row>
    <row r="23" spans="1:5" ht="29.25" customHeight="1" thickBot="1" x14ac:dyDescent="0.25">
      <c r="A23" s="156" t="s">
        <v>35</v>
      </c>
      <c r="B23" s="158" t="s">
        <v>36</v>
      </c>
      <c r="C23" s="160" t="s">
        <v>37</v>
      </c>
      <c r="D23" s="161"/>
      <c r="E23" s="162"/>
    </row>
    <row r="24" spans="1:5" ht="29.25" customHeight="1" thickBot="1" x14ac:dyDescent="0.25">
      <c r="A24" s="157"/>
      <c r="B24" s="159"/>
      <c r="C24" s="14" t="s">
        <v>38</v>
      </c>
      <c r="D24" s="14" t="s">
        <v>39</v>
      </c>
      <c r="E24" s="32" t="s">
        <v>40</v>
      </c>
    </row>
    <row r="25" spans="1:5" ht="29.25" customHeight="1" thickBot="1" x14ac:dyDescent="0.25">
      <c r="A25" s="30" t="s">
        <v>41</v>
      </c>
      <c r="B25" s="31">
        <v>600</v>
      </c>
      <c r="C25" s="31">
        <v>1</v>
      </c>
      <c r="D25" s="31">
        <v>0</v>
      </c>
      <c r="E25" s="31">
        <v>0</v>
      </c>
    </row>
    <row r="26" spans="1:5" ht="29.25" customHeight="1" thickBot="1" x14ac:dyDescent="0.25">
      <c r="A26" s="30" t="s">
        <v>14</v>
      </c>
      <c r="B26" s="31">
        <v>500</v>
      </c>
      <c r="C26" s="31">
        <v>0</v>
      </c>
      <c r="D26" s="31">
        <v>0</v>
      </c>
      <c r="E26" s="31">
        <v>0</v>
      </c>
    </row>
    <row r="27" spans="1:5" ht="29.25" customHeight="1" thickBot="1" x14ac:dyDescent="0.25">
      <c r="A27" s="30" t="s">
        <v>48</v>
      </c>
      <c r="B27" s="31">
        <v>0</v>
      </c>
      <c r="C27" s="31">
        <v>8</v>
      </c>
      <c r="D27" s="31">
        <v>0</v>
      </c>
      <c r="E27" s="31">
        <v>0</v>
      </c>
    </row>
    <row r="28" spans="1:5" ht="29.25" customHeight="1" thickBot="1" x14ac:dyDescent="0.25">
      <c r="A28" s="30" t="s">
        <v>32</v>
      </c>
      <c r="B28" s="31">
        <v>90</v>
      </c>
      <c r="C28" s="31">
        <v>2</v>
      </c>
      <c r="D28" s="31">
        <v>0</v>
      </c>
      <c r="E28" s="31">
        <v>0</v>
      </c>
    </row>
    <row r="29" spans="1:5" ht="29.25" customHeight="1" thickBot="1" x14ac:dyDescent="0.25">
      <c r="A29" s="30" t="s">
        <v>16</v>
      </c>
      <c r="B29" s="31">
        <v>65</v>
      </c>
      <c r="C29" s="31">
        <v>0</v>
      </c>
      <c r="D29" s="31">
        <v>0</v>
      </c>
      <c r="E29" s="31">
        <v>0</v>
      </c>
    </row>
    <row r="30" spans="1:5" ht="29.25" customHeight="1" thickBot="1" x14ac:dyDescent="0.25">
      <c r="A30" s="30" t="s">
        <v>18</v>
      </c>
      <c r="B30" s="31">
        <v>55</v>
      </c>
      <c r="C30" s="31">
        <v>0</v>
      </c>
      <c r="D30" s="31">
        <v>0</v>
      </c>
      <c r="E30" s="31">
        <v>0</v>
      </c>
    </row>
    <row r="31" spans="1:5" ht="29.25" customHeight="1" thickBot="1" x14ac:dyDescent="0.25">
      <c r="A31" s="30" t="s">
        <v>52</v>
      </c>
      <c r="B31" s="31">
        <v>50</v>
      </c>
      <c r="C31" s="31">
        <v>0</v>
      </c>
      <c r="D31" s="31">
        <v>0</v>
      </c>
      <c r="E31" s="31">
        <v>0</v>
      </c>
    </row>
    <row r="32" spans="1:5" ht="29.25" customHeight="1" thickBot="1" x14ac:dyDescent="0.25">
      <c r="A32" s="30" t="s">
        <v>33</v>
      </c>
      <c r="B32" s="31">
        <f>SUM(B25:B31)</f>
        <v>1360</v>
      </c>
      <c r="C32" s="31">
        <f t="shared" ref="C32" si="1">SUM(C25:C31)</f>
        <v>11</v>
      </c>
      <c r="D32" s="31">
        <f t="shared" ref="D32" si="2">SUM(D25:D31)</f>
        <v>0</v>
      </c>
      <c r="E32" s="31">
        <f t="shared" ref="E32" si="3">SUM(E25:E31)</f>
        <v>0</v>
      </c>
    </row>
    <row r="34" spans="1:11" ht="29.25" customHeight="1" x14ac:dyDescent="0.3">
      <c r="A34" s="16"/>
      <c r="C34" s="17"/>
      <c r="E34" s="17"/>
    </row>
    <row r="38" spans="1:11" ht="29.25" customHeight="1" x14ac:dyDescent="0.4">
      <c r="A38" s="133" t="s">
        <v>70</v>
      </c>
      <c r="B38" s="133"/>
      <c r="C38" s="133"/>
      <c r="D38" s="133"/>
      <c r="E38" s="133"/>
    </row>
    <row r="39" spans="1:11" ht="29.25" customHeight="1" thickBot="1" x14ac:dyDescent="0.25"/>
    <row r="40" spans="1:11" ht="29.25" customHeight="1" thickBot="1" x14ac:dyDescent="0.25">
      <c r="A40" s="153" t="s">
        <v>34</v>
      </c>
      <c r="B40" s="154"/>
      <c r="C40" s="154"/>
      <c r="D40" s="154"/>
      <c r="E40" s="155"/>
      <c r="G40" s="147" t="s">
        <v>78</v>
      </c>
      <c r="H40" s="147"/>
      <c r="I40" s="147"/>
      <c r="J40" s="147"/>
      <c r="K40" s="147"/>
    </row>
    <row r="41" spans="1:11" ht="29.25" customHeight="1" thickBot="1" x14ac:dyDescent="0.25">
      <c r="A41" s="156" t="s">
        <v>35</v>
      </c>
      <c r="B41" s="158" t="s">
        <v>36</v>
      </c>
      <c r="C41" s="160" t="s">
        <v>37</v>
      </c>
      <c r="D41" s="161"/>
      <c r="E41" s="162"/>
      <c r="G41" s="148" t="s">
        <v>54</v>
      </c>
      <c r="H41" s="150" t="s">
        <v>36</v>
      </c>
      <c r="I41" s="152" t="s">
        <v>37</v>
      </c>
      <c r="J41" s="152"/>
      <c r="K41" s="152"/>
    </row>
    <row r="42" spans="1:11" ht="29.25" customHeight="1" thickBot="1" x14ac:dyDescent="0.25">
      <c r="A42" s="157"/>
      <c r="B42" s="159"/>
      <c r="C42" s="14" t="s">
        <v>38</v>
      </c>
      <c r="D42" s="14" t="s">
        <v>39</v>
      </c>
      <c r="E42" s="32" t="s">
        <v>40</v>
      </c>
      <c r="G42" s="149"/>
      <c r="H42" s="151"/>
      <c r="I42" s="62" t="s">
        <v>38</v>
      </c>
      <c r="J42" s="62" t="s">
        <v>58</v>
      </c>
      <c r="K42" s="62" t="s">
        <v>40</v>
      </c>
    </row>
    <row r="43" spans="1:11" ht="29.25" customHeight="1" thickBot="1" x14ac:dyDescent="0.25">
      <c r="A43" s="30" t="s">
        <v>41</v>
      </c>
      <c r="B43" s="31">
        <v>260</v>
      </c>
      <c r="C43" s="31">
        <v>0</v>
      </c>
      <c r="D43" s="31">
        <v>0</v>
      </c>
      <c r="E43" s="31">
        <v>0</v>
      </c>
      <c r="G43" s="63" t="s">
        <v>41</v>
      </c>
      <c r="H43" s="64">
        <f>SUM(B7,B25,B43)</f>
        <v>1230</v>
      </c>
      <c r="I43" s="64">
        <f t="shared" ref="I43:K49" si="4">SUM(C7,C25,C43)</f>
        <v>2</v>
      </c>
      <c r="J43" s="64">
        <f t="shared" si="4"/>
        <v>0</v>
      </c>
      <c r="K43" s="64">
        <f t="shared" si="4"/>
        <v>0</v>
      </c>
    </row>
    <row r="44" spans="1:11" ht="29.25" customHeight="1" thickBot="1" x14ac:dyDescent="0.25">
      <c r="A44" s="30" t="s">
        <v>14</v>
      </c>
      <c r="B44" s="31">
        <v>100</v>
      </c>
      <c r="C44" s="31">
        <v>0</v>
      </c>
      <c r="D44" s="31">
        <v>0</v>
      </c>
      <c r="E44" s="31">
        <v>0</v>
      </c>
      <c r="G44" s="63" t="s">
        <v>14</v>
      </c>
      <c r="H44" s="64">
        <f t="shared" ref="H44:H49" si="5">SUM(B8,B26,B44)</f>
        <v>1100</v>
      </c>
      <c r="I44" s="64">
        <f t="shared" si="4"/>
        <v>0</v>
      </c>
      <c r="J44" s="64">
        <f t="shared" si="4"/>
        <v>0</v>
      </c>
      <c r="K44" s="64">
        <f t="shared" si="4"/>
        <v>0</v>
      </c>
    </row>
    <row r="45" spans="1:11" ht="29.25" customHeight="1" thickBot="1" x14ac:dyDescent="0.25">
      <c r="A45" s="30" t="s">
        <v>48</v>
      </c>
      <c r="B45" s="31">
        <v>0</v>
      </c>
      <c r="C45" s="31">
        <v>6</v>
      </c>
      <c r="D45" s="31">
        <v>0</v>
      </c>
      <c r="E45" s="31">
        <v>0</v>
      </c>
      <c r="G45" s="63" t="s">
        <v>48</v>
      </c>
      <c r="H45" s="64">
        <f t="shared" si="5"/>
        <v>0</v>
      </c>
      <c r="I45" s="64">
        <f t="shared" si="4"/>
        <v>20</v>
      </c>
      <c r="J45" s="64">
        <f t="shared" si="4"/>
        <v>0</v>
      </c>
      <c r="K45" s="64">
        <f t="shared" si="4"/>
        <v>1</v>
      </c>
    </row>
    <row r="46" spans="1:11" ht="29.25" customHeight="1" thickBot="1" x14ac:dyDescent="0.25">
      <c r="A46" s="30" t="s">
        <v>32</v>
      </c>
      <c r="B46" s="31">
        <v>200</v>
      </c>
      <c r="C46" s="31">
        <v>0</v>
      </c>
      <c r="D46" s="31">
        <v>0</v>
      </c>
      <c r="E46" s="31">
        <v>0</v>
      </c>
      <c r="G46" s="63" t="s">
        <v>32</v>
      </c>
      <c r="H46" s="64">
        <f t="shared" si="5"/>
        <v>490</v>
      </c>
      <c r="I46" s="64">
        <f t="shared" si="4"/>
        <v>5</v>
      </c>
      <c r="J46" s="64">
        <f t="shared" si="4"/>
        <v>0</v>
      </c>
      <c r="K46" s="64">
        <f t="shared" si="4"/>
        <v>0</v>
      </c>
    </row>
    <row r="47" spans="1:11" ht="29.25" customHeight="1" thickBot="1" x14ac:dyDescent="0.25">
      <c r="A47" s="30" t="s">
        <v>16</v>
      </c>
      <c r="B47" s="31">
        <v>65</v>
      </c>
      <c r="C47" s="31">
        <v>0</v>
      </c>
      <c r="D47" s="31">
        <v>0</v>
      </c>
      <c r="E47" s="31">
        <v>0</v>
      </c>
      <c r="G47" s="63" t="s">
        <v>16</v>
      </c>
      <c r="H47" s="64">
        <f t="shared" si="5"/>
        <v>195</v>
      </c>
      <c r="I47" s="64">
        <f t="shared" si="4"/>
        <v>0</v>
      </c>
      <c r="J47" s="64">
        <f t="shared" si="4"/>
        <v>0</v>
      </c>
      <c r="K47" s="64">
        <f t="shared" si="4"/>
        <v>0</v>
      </c>
    </row>
    <row r="48" spans="1:11" ht="29.25" customHeight="1" thickBot="1" x14ac:dyDescent="0.25">
      <c r="A48" s="30" t="s">
        <v>43</v>
      </c>
      <c r="B48" s="31">
        <v>55</v>
      </c>
      <c r="C48" s="31">
        <v>0</v>
      </c>
      <c r="D48" s="31">
        <v>0</v>
      </c>
      <c r="E48" s="31">
        <v>0</v>
      </c>
      <c r="G48" s="63" t="s">
        <v>43</v>
      </c>
      <c r="H48" s="64">
        <f t="shared" si="5"/>
        <v>165</v>
      </c>
      <c r="I48" s="64">
        <f t="shared" si="4"/>
        <v>0</v>
      </c>
      <c r="J48" s="64">
        <f t="shared" si="4"/>
        <v>0</v>
      </c>
      <c r="K48" s="64">
        <f t="shared" si="4"/>
        <v>0</v>
      </c>
    </row>
    <row r="49" spans="1:11" ht="29.25" customHeight="1" thickBot="1" x14ac:dyDescent="0.25">
      <c r="A49" s="30" t="s">
        <v>52</v>
      </c>
      <c r="B49" s="31">
        <v>50</v>
      </c>
      <c r="C49" s="31">
        <v>0</v>
      </c>
      <c r="D49" s="31">
        <v>0</v>
      </c>
      <c r="E49" s="31">
        <v>0</v>
      </c>
      <c r="G49" s="63" t="s">
        <v>52</v>
      </c>
      <c r="H49" s="64">
        <f t="shared" si="5"/>
        <v>140</v>
      </c>
      <c r="I49" s="64">
        <f t="shared" si="4"/>
        <v>0</v>
      </c>
      <c r="J49" s="64">
        <f t="shared" si="4"/>
        <v>0</v>
      </c>
      <c r="K49" s="64">
        <f t="shared" si="4"/>
        <v>0</v>
      </c>
    </row>
    <row r="50" spans="1:11" ht="29.25" customHeight="1" thickTop="1" thickBot="1" x14ac:dyDescent="0.25">
      <c r="A50" s="30" t="s">
        <v>33</v>
      </c>
      <c r="B50" s="31">
        <f>SUM(B43:B49)</f>
        <v>730</v>
      </c>
      <c r="C50" s="31">
        <f t="shared" ref="C50" si="6">SUM(C43:C49)</f>
        <v>6</v>
      </c>
      <c r="D50" s="31">
        <f t="shared" ref="D50" si="7">SUM(D43:D49)</f>
        <v>0</v>
      </c>
      <c r="E50" s="31">
        <f t="shared" ref="E50" si="8">SUM(E43:E49)</f>
        <v>0</v>
      </c>
      <c r="G50" s="65" t="s">
        <v>56</v>
      </c>
      <c r="H50" s="66">
        <f>SUM(H43,H44,H45,H46,H47,H48,H49)</f>
        <v>3320</v>
      </c>
      <c r="I50" s="66">
        <f t="shared" ref="I50:K50" si="9">SUM(I43,I44,I45,I46,I47,I48,I49)</f>
        <v>27</v>
      </c>
      <c r="J50" s="66">
        <f t="shared" si="9"/>
        <v>0</v>
      </c>
      <c r="K50" s="66">
        <f t="shared" si="9"/>
        <v>1</v>
      </c>
    </row>
    <row r="52" spans="1:11" ht="29.25" customHeight="1" x14ac:dyDescent="0.3">
      <c r="A52" s="16"/>
      <c r="C52" s="17"/>
      <c r="E52" s="17"/>
    </row>
    <row r="56" spans="1:11" ht="29.25" customHeight="1" x14ac:dyDescent="0.4">
      <c r="A56" s="133" t="s">
        <v>72</v>
      </c>
      <c r="B56" s="133"/>
      <c r="C56" s="133"/>
      <c r="D56" s="133"/>
      <c r="E56" s="133"/>
    </row>
    <row r="57" spans="1:11" ht="29.25" customHeight="1" thickBot="1" x14ac:dyDescent="0.25"/>
    <row r="58" spans="1:11" ht="29.25" customHeight="1" thickBot="1" x14ac:dyDescent="0.25">
      <c r="A58" s="153" t="s">
        <v>34</v>
      </c>
      <c r="B58" s="154"/>
      <c r="C58" s="154"/>
      <c r="D58" s="154"/>
      <c r="E58" s="155"/>
      <c r="G58" s="69"/>
      <c r="H58" s="69"/>
      <c r="I58" s="69"/>
      <c r="J58" s="69"/>
    </row>
    <row r="59" spans="1:11" ht="29.25" customHeight="1" thickBot="1" x14ac:dyDescent="0.25">
      <c r="A59" s="156" t="s">
        <v>35</v>
      </c>
      <c r="B59" s="158" t="s">
        <v>36</v>
      </c>
      <c r="C59" s="160" t="s">
        <v>37</v>
      </c>
      <c r="D59" s="161"/>
      <c r="E59" s="162"/>
      <c r="G59" s="163"/>
      <c r="H59" s="163"/>
      <c r="I59" s="163"/>
      <c r="J59" s="163"/>
    </row>
    <row r="60" spans="1:11" ht="29.25" customHeight="1" thickBot="1" x14ac:dyDescent="0.25">
      <c r="A60" s="157"/>
      <c r="B60" s="159"/>
      <c r="C60" s="14" t="s">
        <v>38</v>
      </c>
      <c r="D60" s="14" t="s">
        <v>39</v>
      </c>
      <c r="E60" s="32" t="s">
        <v>40</v>
      </c>
      <c r="G60" s="163"/>
      <c r="H60" s="70"/>
      <c r="I60" s="70"/>
      <c r="J60" s="70"/>
    </row>
    <row r="61" spans="1:11" ht="29.25" customHeight="1" thickBot="1" x14ac:dyDescent="0.25">
      <c r="A61" s="30" t="s">
        <v>41</v>
      </c>
      <c r="B61" s="31">
        <v>240</v>
      </c>
      <c r="C61" s="31">
        <v>0</v>
      </c>
      <c r="D61" s="31">
        <v>0</v>
      </c>
      <c r="E61" s="31">
        <v>0</v>
      </c>
      <c r="G61" s="70"/>
      <c r="H61" s="70"/>
      <c r="I61" s="70"/>
      <c r="J61" s="70"/>
    </row>
    <row r="62" spans="1:11" ht="29.25" customHeight="1" thickBot="1" x14ac:dyDescent="0.25">
      <c r="A62" s="30" t="s">
        <v>14</v>
      </c>
      <c r="B62" s="31">
        <v>200</v>
      </c>
      <c r="C62" s="31">
        <v>1</v>
      </c>
      <c r="D62" s="31">
        <v>0</v>
      </c>
      <c r="E62" s="31">
        <v>1</v>
      </c>
      <c r="G62" s="70"/>
      <c r="H62" s="70"/>
      <c r="I62" s="70"/>
      <c r="J62" s="70"/>
    </row>
    <row r="63" spans="1:11" ht="29.25" customHeight="1" thickBot="1" x14ac:dyDescent="0.25">
      <c r="A63" s="30" t="s">
        <v>48</v>
      </c>
      <c r="B63" s="31">
        <v>0</v>
      </c>
      <c r="C63" s="31">
        <v>4</v>
      </c>
      <c r="D63" s="31">
        <v>0</v>
      </c>
      <c r="E63" s="31">
        <v>0</v>
      </c>
      <c r="G63" s="70"/>
      <c r="H63" s="70"/>
      <c r="I63" s="70"/>
      <c r="J63" s="70"/>
    </row>
    <row r="64" spans="1:11" ht="29.25" customHeight="1" thickBot="1" x14ac:dyDescent="0.25">
      <c r="A64" s="30" t="s">
        <v>32</v>
      </c>
      <c r="B64" s="31">
        <v>90</v>
      </c>
      <c r="C64" s="31">
        <v>1</v>
      </c>
      <c r="D64" s="31">
        <v>0</v>
      </c>
      <c r="E64" s="31">
        <v>0</v>
      </c>
      <c r="G64" s="70"/>
      <c r="H64" s="70"/>
      <c r="I64" s="70"/>
      <c r="J64" s="70"/>
    </row>
    <row r="65" spans="1:10" ht="29.25" customHeight="1" thickBot="1" x14ac:dyDescent="0.25">
      <c r="A65" s="30" t="s">
        <v>16</v>
      </c>
      <c r="B65" s="31">
        <v>58</v>
      </c>
      <c r="C65" s="31">
        <v>0</v>
      </c>
      <c r="D65" s="31">
        <v>0</v>
      </c>
      <c r="E65" s="31">
        <v>0</v>
      </c>
      <c r="G65" s="70"/>
      <c r="H65" s="70"/>
      <c r="I65" s="70"/>
      <c r="J65" s="70"/>
    </row>
    <row r="66" spans="1:10" ht="29.25" customHeight="1" thickBot="1" x14ac:dyDescent="0.25">
      <c r="A66" s="30" t="s">
        <v>18</v>
      </c>
      <c r="B66" s="31">
        <v>54</v>
      </c>
      <c r="C66" s="31">
        <v>0</v>
      </c>
      <c r="D66" s="31">
        <v>0</v>
      </c>
      <c r="E66" s="31">
        <v>0</v>
      </c>
      <c r="G66" s="70"/>
      <c r="H66" s="70"/>
      <c r="I66" s="70"/>
      <c r="J66" s="70"/>
    </row>
    <row r="67" spans="1:10" ht="29.25" customHeight="1" thickBot="1" x14ac:dyDescent="0.25">
      <c r="A67" s="30" t="s">
        <v>52</v>
      </c>
      <c r="B67" s="31">
        <v>50</v>
      </c>
      <c r="C67" s="31">
        <v>0</v>
      </c>
      <c r="D67" s="31">
        <v>0</v>
      </c>
      <c r="E67" s="31">
        <v>0</v>
      </c>
      <c r="G67" s="70"/>
      <c r="H67" s="70"/>
      <c r="I67" s="70"/>
      <c r="J67" s="70"/>
    </row>
    <row r="68" spans="1:10" ht="29.25" customHeight="1" thickBot="1" x14ac:dyDescent="0.25">
      <c r="A68" s="30" t="s">
        <v>33</v>
      </c>
      <c r="B68" s="31">
        <f>SUM(B61:B67)</f>
        <v>692</v>
      </c>
      <c r="C68" s="31">
        <f t="shared" ref="C68" si="10">SUM(C61:C67)</f>
        <v>6</v>
      </c>
      <c r="D68" s="31">
        <f t="shared" ref="D68" si="11">SUM(D61:D67)</f>
        <v>0</v>
      </c>
      <c r="E68" s="31">
        <f t="shared" ref="E68" si="12">SUM(E61:E67)</f>
        <v>1</v>
      </c>
      <c r="G68" s="70"/>
      <c r="H68" s="70"/>
      <c r="I68" s="70"/>
      <c r="J68" s="70"/>
    </row>
    <row r="70" spans="1:10" ht="29.25" customHeight="1" x14ac:dyDescent="0.3">
      <c r="A70" s="16"/>
      <c r="C70" s="17"/>
      <c r="E70" s="17"/>
    </row>
    <row r="74" spans="1:10" ht="29.25" customHeight="1" x14ac:dyDescent="0.4">
      <c r="A74" s="133" t="s">
        <v>73</v>
      </c>
      <c r="B74" s="133"/>
      <c r="C74" s="133"/>
      <c r="D74" s="133"/>
      <c r="E74" s="133"/>
    </row>
    <row r="75" spans="1:10" ht="29.25" customHeight="1" thickBot="1" x14ac:dyDescent="0.25"/>
    <row r="76" spans="1:10" ht="29.25" customHeight="1" thickBot="1" x14ac:dyDescent="0.25">
      <c r="A76" s="153" t="s">
        <v>34</v>
      </c>
      <c r="B76" s="154"/>
      <c r="C76" s="154"/>
      <c r="D76" s="154"/>
      <c r="E76" s="155"/>
    </row>
    <row r="77" spans="1:10" ht="29.25" customHeight="1" thickBot="1" x14ac:dyDescent="0.25">
      <c r="A77" s="156" t="s">
        <v>35</v>
      </c>
      <c r="B77" s="158" t="s">
        <v>36</v>
      </c>
      <c r="C77" s="160" t="s">
        <v>37</v>
      </c>
      <c r="D77" s="161"/>
      <c r="E77" s="162"/>
    </row>
    <row r="78" spans="1:10" ht="29.25" customHeight="1" thickBot="1" x14ac:dyDescent="0.25">
      <c r="A78" s="157"/>
      <c r="B78" s="159"/>
      <c r="C78" s="14" t="s">
        <v>38</v>
      </c>
      <c r="D78" s="14" t="s">
        <v>39</v>
      </c>
      <c r="E78" s="32" t="s">
        <v>40</v>
      </c>
    </row>
    <row r="79" spans="1:10" ht="29.25" customHeight="1" thickBot="1" x14ac:dyDescent="0.25">
      <c r="A79" s="30" t="s">
        <v>41</v>
      </c>
      <c r="B79" s="31">
        <v>230</v>
      </c>
      <c r="C79" s="31">
        <v>1</v>
      </c>
      <c r="D79" s="31">
        <v>0</v>
      </c>
      <c r="E79" s="31">
        <v>2</v>
      </c>
    </row>
    <row r="80" spans="1:10" ht="29.25" customHeight="1" thickBot="1" x14ac:dyDescent="0.25">
      <c r="A80" s="30" t="s">
        <v>14</v>
      </c>
      <c r="B80" s="31">
        <v>400</v>
      </c>
      <c r="C80" s="31">
        <v>2</v>
      </c>
      <c r="D80" s="31">
        <v>0</v>
      </c>
      <c r="E80" s="31">
        <v>2</v>
      </c>
    </row>
    <row r="81" spans="1:11" ht="29.25" customHeight="1" thickBot="1" x14ac:dyDescent="0.25">
      <c r="A81" s="30" t="s">
        <v>48</v>
      </c>
      <c r="B81" s="31">
        <v>0</v>
      </c>
      <c r="C81" s="31">
        <v>3</v>
      </c>
      <c r="D81" s="31">
        <v>0</v>
      </c>
      <c r="E81" s="31">
        <v>0</v>
      </c>
    </row>
    <row r="82" spans="1:11" ht="29.25" customHeight="1" thickBot="1" x14ac:dyDescent="0.25">
      <c r="A82" s="30" t="s">
        <v>32</v>
      </c>
      <c r="B82" s="31">
        <v>210</v>
      </c>
      <c r="C82" s="31">
        <v>6</v>
      </c>
      <c r="D82" s="31">
        <v>0</v>
      </c>
      <c r="E82" s="31">
        <v>0</v>
      </c>
    </row>
    <row r="83" spans="1:11" ht="29.25" customHeight="1" thickBot="1" x14ac:dyDescent="0.25">
      <c r="A83" s="30" t="s">
        <v>16</v>
      </c>
      <c r="B83" s="31">
        <v>75</v>
      </c>
      <c r="C83" s="31">
        <v>0</v>
      </c>
      <c r="D83" s="31">
        <v>0</v>
      </c>
      <c r="E83" s="31">
        <v>0</v>
      </c>
    </row>
    <row r="84" spans="1:11" ht="29.25" customHeight="1" thickBot="1" x14ac:dyDescent="0.25">
      <c r="A84" s="30" t="s">
        <v>18</v>
      </c>
      <c r="B84" s="31">
        <v>51</v>
      </c>
      <c r="C84" s="31">
        <v>0</v>
      </c>
      <c r="D84" s="31">
        <v>0</v>
      </c>
      <c r="E84" s="31">
        <v>0</v>
      </c>
    </row>
    <row r="85" spans="1:11" ht="29.25" customHeight="1" thickBot="1" x14ac:dyDescent="0.25">
      <c r="A85" s="30" t="s">
        <v>52</v>
      </c>
      <c r="B85" s="31">
        <v>50</v>
      </c>
      <c r="C85" s="31">
        <v>0</v>
      </c>
      <c r="D85" s="31">
        <v>0</v>
      </c>
      <c r="E85" s="31">
        <v>0</v>
      </c>
    </row>
    <row r="86" spans="1:11" ht="29.25" customHeight="1" thickBot="1" x14ac:dyDescent="0.25">
      <c r="A86" s="30" t="s">
        <v>33</v>
      </c>
      <c r="B86" s="31">
        <f>SUM(B79:B85)</f>
        <v>1016</v>
      </c>
      <c r="C86" s="31">
        <f t="shared" ref="C86" si="13">SUM(C79:C85)</f>
        <v>12</v>
      </c>
      <c r="D86" s="31">
        <f t="shared" ref="D86" si="14">SUM(D79:D85)</f>
        <v>0</v>
      </c>
      <c r="E86" s="31">
        <f t="shared" ref="E86" si="15">SUM(E79:E85)</f>
        <v>4</v>
      </c>
    </row>
    <row r="88" spans="1:11" ht="29.25" customHeight="1" x14ac:dyDescent="0.3">
      <c r="A88" s="16"/>
      <c r="C88" s="17"/>
      <c r="E88" s="17"/>
    </row>
    <row r="92" spans="1:11" ht="29.25" customHeight="1" x14ac:dyDescent="0.4">
      <c r="A92" s="133" t="s">
        <v>74</v>
      </c>
      <c r="B92" s="133"/>
      <c r="C92" s="133"/>
      <c r="D92" s="133"/>
      <c r="E92" s="133"/>
    </row>
    <row r="93" spans="1:11" ht="29.25" customHeight="1" thickBot="1" x14ac:dyDescent="0.25"/>
    <row r="94" spans="1:11" ht="29.25" customHeight="1" thickBot="1" x14ac:dyDescent="0.25">
      <c r="A94" s="153" t="s">
        <v>34</v>
      </c>
      <c r="B94" s="154"/>
      <c r="C94" s="154"/>
      <c r="D94" s="154"/>
      <c r="E94" s="155"/>
      <c r="G94" s="147" t="s">
        <v>79</v>
      </c>
      <c r="H94" s="147"/>
      <c r="I94" s="147"/>
      <c r="J94" s="147"/>
      <c r="K94" s="147"/>
    </row>
    <row r="95" spans="1:11" ht="29.25" customHeight="1" thickBot="1" x14ac:dyDescent="0.25">
      <c r="A95" s="156" t="s">
        <v>35</v>
      </c>
      <c r="B95" s="158" t="s">
        <v>36</v>
      </c>
      <c r="C95" s="160" t="s">
        <v>37</v>
      </c>
      <c r="D95" s="161"/>
      <c r="E95" s="162"/>
      <c r="G95" s="148" t="s">
        <v>54</v>
      </c>
      <c r="H95" s="150" t="s">
        <v>36</v>
      </c>
      <c r="I95" s="152" t="s">
        <v>37</v>
      </c>
      <c r="J95" s="152"/>
      <c r="K95" s="152"/>
    </row>
    <row r="96" spans="1:11" ht="29.25" customHeight="1" thickBot="1" x14ac:dyDescent="0.25">
      <c r="A96" s="157"/>
      <c r="B96" s="159"/>
      <c r="C96" s="14" t="s">
        <v>38</v>
      </c>
      <c r="D96" s="14" t="s">
        <v>39</v>
      </c>
      <c r="E96" s="32" t="s">
        <v>40</v>
      </c>
      <c r="G96" s="149"/>
      <c r="H96" s="151"/>
      <c r="I96" s="62" t="s">
        <v>38</v>
      </c>
      <c r="J96" s="62" t="s">
        <v>58</v>
      </c>
      <c r="K96" s="62" t="s">
        <v>40</v>
      </c>
    </row>
    <row r="97" spans="1:11" ht="29.25" customHeight="1" thickBot="1" x14ac:dyDescent="0.25">
      <c r="A97" s="30" t="s">
        <v>41</v>
      </c>
      <c r="B97" s="31">
        <v>220</v>
      </c>
      <c r="C97" s="31">
        <v>0</v>
      </c>
      <c r="D97" s="31">
        <v>0</v>
      </c>
      <c r="E97" s="31">
        <v>0</v>
      </c>
      <c r="G97" s="63" t="s">
        <v>41</v>
      </c>
      <c r="H97" s="64">
        <f>SUM(B61,B79,B97)</f>
        <v>690</v>
      </c>
      <c r="I97" s="64">
        <f t="shared" ref="I97:I103" si="16">SUM(C61,C79,C97)</f>
        <v>1</v>
      </c>
      <c r="J97" s="64">
        <f t="shared" ref="J97:J103" si="17">SUM(D61,D79,D97)</f>
        <v>0</v>
      </c>
      <c r="K97" s="64">
        <f t="shared" ref="K97:K103" si="18">SUM(E61,E79,E97)</f>
        <v>2</v>
      </c>
    </row>
    <row r="98" spans="1:11" ht="29.25" customHeight="1" thickBot="1" x14ac:dyDescent="0.25">
      <c r="A98" s="30" t="s">
        <v>14</v>
      </c>
      <c r="B98" s="31">
        <v>400</v>
      </c>
      <c r="C98" s="31">
        <v>0</v>
      </c>
      <c r="D98" s="31">
        <v>0</v>
      </c>
      <c r="E98" s="31">
        <v>0</v>
      </c>
      <c r="G98" s="63" t="s">
        <v>14</v>
      </c>
      <c r="H98" s="64">
        <f t="shared" ref="H98:H103" si="19">SUM(B62,B80,B98)</f>
        <v>1000</v>
      </c>
      <c r="I98" s="64">
        <f t="shared" si="16"/>
        <v>3</v>
      </c>
      <c r="J98" s="64">
        <f t="shared" si="17"/>
        <v>0</v>
      </c>
      <c r="K98" s="64">
        <f t="shared" si="18"/>
        <v>3</v>
      </c>
    </row>
    <row r="99" spans="1:11" ht="29.25" customHeight="1" thickBot="1" x14ac:dyDescent="0.25">
      <c r="A99" s="30" t="s">
        <v>48</v>
      </c>
      <c r="B99" s="31">
        <v>0</v>
      </c>
      <c r="C99" s="31">
        <v>2</v>
      </c>
      <c r="D99" s="31">
        <v>0</v>
      </c>
      <c r="E99" s="31">
        <v>1</v>
      </c>
      <c r="G99" s="63" t="s">
        <v>48</v>
      </c>
      <c r="H99" s="64">
        <f t="shared" si="19"/>
        <v>0</v>
      </c>
      <c r="I99" s="64">
        <f t="shared" si="16"/>
        <v>9</v>
      </c>
      <c r="J99" s="64">
        <f t="shared" si="17"/>
        <v>0</v>
      </c>
      <c r="K99" s="64">
        <f t="shared" si="18"/>
        <v>1</v>
      </c>
    </row>
    <row r="100" spans="1:11" ht="29.25" customHeight="1" thickBot="1" x14ac:dyDescent="0.25">
      <c r="A100" s="30" t="s">
        <v>32</v>
      </c>
      <c r="B100" s="31">
        <v>210</v>
      </c>
      <c r="C100" s="31">
        <v>4</v>
      </c>
      <c r="D100" s="31">
        <v>0</v>
      </c>
      <c r="E100" s="31">
        <v>0</v>
      </c>
      <c r="G100" s="63" t="s">
        <v>32</v>
      </c>
      <c r="H100" s="64">
        <f t="shared" si="19"/>
        <v>510</v>
      </c>
      <c r="I100" s="64">
        <f t="shared" si="16"/>
        <v>11</v>
      </c>
      <c r="J100" s="64">
        <f t="shared" si="17"/>
        <v>0</v>
      </c>
      <c r="K100" s="64">
        <f t="shared" si="18"/>
        <v>0</v>
      </c>
    </row>
    <row r="101" spans="1:11" ht="29.25" customHeight="1" thickBot="1" x14ac:dyDescent="0.25">
      <c r="A101" s="30" t="s">
        <v>16</v>
      </c>
      <c r="B101" s="31">
        <v>65</v>
      </c>
      <c r="C101" s="31">
        <v>0</v>
      </c>
      <c r="D101" s="31">
        <v>0</v>
      </c>
      <c r="E101" s="31">
        <v>0</v>
      </c>
      <c r="G101" s="63" t="s">
        <v>16</v>
      </c>
      <c r="H101" s="64">
        <f t="shared" si="19"/>
        <v>198</v>
      </c>
      <c r="I101" s="64">
        <f t="shared" si="16"/>
        <v>0</v>
      </c>
      <c r="J101" s="64">
        <f t="shared" si="17"/>
        <v>0</v>
      </c>
      <c r="K101" s="64">
        <f t="shared" si="18"/>
        <v>0</v>
      </c>
    </row>
    <row r="102" spans="1:11" ht="29.25" customHeight="1" thickBot="1" x14ac:dyDescent="0.25">
      <c r="A102" s="30" t="s">
        <v>18</v>
      </c>
      <c r="B102" s="31">
        <v>50</v>
      </c>
      <c r="C102" s="31">
        <v>0</v>
      </c>
      <c r="D102" s="31">
        <v>0</v>
      </c>
      <c r="E102" s="31">
        <v>1</v>
      </c>
      <c r="G102" s="63" t="s">
        <v>43</v>
      </c>
      <c r="H102" s="64">
        <f t="shared" si="19"/>
        <v>155</v>
      </c>
      <c r="I102" s="64">
        <f t="shared" si="16"/>
        <v>0</v>
      </c>
      <c r="J102" s="64">
        <f t="shared" si="17"/>
        <v>0</v>
      </c>
      <c r="K102" s="64">
        <f t="shared" si="18"/>
        <v>1</v>
      </c>
    </row>
    <row r="103" spans="1:11" ht="29.25" customHeight="1" thickBot="1" x14ac:dyDescent="0.25">
      <c r="A103" s="30" t="s">
        <v>53</v>
      </c>
      <c r="B103" s="31">
        <v>50</v>
      </c>
      <c r="C103" s="31">
        <v>0</v>
      </c>
      <c r="D103" s="31">
        <v>0</v>
      </c>
      <c r="E103" s="31">
        <v>0</v>
      </c>
      <c r="G103" s="63" t="s">
        <v>52</v>
      </c>
      <c r="H103" s="64">
        <f t="shared" si="19"/>
        <v>150</v>
      </c>
      <c r="I103" s="64">
        <f t="shared" si="16"/>
        <v>0</v>
      </c>
      <c r="J103" s="64">
        <f t="shared" si="17"/>
        <v>0</v>
      </c>
      <c r="K103" s="64">
        <f t="shared" si="18"/>
        <v>0</v>
      </c>
    </row>
    <row r="104" spans="1:11" ht="29.25" customHeight="1" thickTop="1" thickBot="1" x14ac:dyDescent="0.25">
      <c r="A104" s="30" t="s">
        <v>33</v>
      </c>
      <c r="B104" s="31">
        <f>SUM(B97:B103)</f>
        <v>995</v>
      </c>
      <c r="C104" s="31">
        <f t="shared" ref="C104" si="20">SUM(C97:C103)</f>
        <v>6</v>
      </c>
      <c r="D104" s="31">
        <f t="shared" ref="D104" si="21">SUM(D97:D103)</f>
        <v>0</v>
      </c>
      <c r="E104" s="31">
        <f t="shared" ref="E104" si="22">SUM(E97:E103)</f>
        <v>2</v>
      </c>
      <c r="G104" s="65" t="s">
        <v>56</v>
      </c>
      <c r="H104" s="66">
        <f>SUM(H97,H98,H99,H100,H101,H102,H103)</f>
        <v>2703</v>
      </c>
      <c r="I104" s="66">
        <f t="shared" ref="I104:K104" si="23">SUM(I97,I98,I99,I100,I101,I102,I103)</f>
        <v>24</v>
      </c>
      <c r="J104" s="66">
        <f t="shared" si="23"/>
        <v>0</v>
      </c>
      <c r="K104" s="66">
        <f t="shared" si="23"/>
        <v>7</v>
      </c>
    </row>
    <row r="106" spans="1:11" ht="29.25" customHeight="1" x14ac:dyDescent="0.3">
      <c r="A106" s="16"/>
      <c r="C106" s="17"/>
      <c r="E106" s="17"/>
    </row>
    <row r="110" spans="1:11" ht="29.25" customHeight="1" x14ac:dyDescent="0.4">
      <c r="A110" s="133" t="s">
        <v>80</v>
      </c>
      <c r="B110" s="133"/>
      <c r="C110" s="133"/>
      <c r="D110" s="133"/>
      <c r="E110" s="133"/>
    </row>
    <row r="111" spans="1:11" ht="29.25" customHeight="1" thickBot="1" x14ac:dyDescent="0.25"/>
    <row r="112" spans="1:11" ht="29.25" customHeight="1" thickBot="1" x14ac:dyDescent="0.25">
      <c r="A112" s="153" t="s">
        <v>34</v>
      </c>
      <c r="B112" s="154"/>
      <c r="C112" s="154"/>
      <c r="D112" s="154"/>
      <c r="E112" s="155"/>
    </row>
    <row r="113" spans="1:5" ht="29.25" customHeight="1" thickBot="1" x14ac:dyDescent="0.25">
      <c r="A113" s="156" t="s">
        <v>35</v>
      </c>
      <c r="B113" s="158" t="s">
        <v>36</v>
      </c>
      <c r="C113" s="160" t="s">
        <v>37</v>
      </c>
      <c r="D113" s="161"/>
      <c r="E113" s="162"/>
    </row>
    <row r="114" spans="1:5" ht="29.25" customHeight="1" thickBot="1" x14ac:dyDescent="0.25">
      <c r="A114" s="157"/>
      <c r="B114" s="159"/>
      <c r="C114" s="14" t="s">
        <v>38</v>
      </c>
      <c r="D114" s="14" t="s">
        <v>39</v>
      </c>
      <c r="E114" s="32" t="s">
        <v>40</v>
      </c>
    </row>
    <row r="115" spans="1:5" ht="29.25" customHeight="1" thickBot="1" x14ac:dyDescent="0.25">
      <c r="A115" s="30" t="s">
        <v>41</v>
      </c>
      <c r="B115" s="31">
        <f>B7+B25+B43+B61+B79+B97</f>
        <v>1920</v>
      </c>
      <c r="C115" s="31">
        <f t="shared" ref="C115:E115" si="24">C7+C25+C43+C61+C79+C97</f>
        <v>3</v>
      </c>
      <c r="D115" s="31">
        <f t="shared" si="24"/>
        <v>0</v>
      </c>
      <c r="E115" s="31">
        <f t="shared" si="24"/>
        <v>2</v>
      </c>
    </row>
    <row r="116" spans="1:5" ht="29.25" customHeight="1" thickBot="1" x14ac:dyDescent="0.25">
      <c r="A116" s="30" t="s">
        <v>14</v>
      </c>
      <c r="B116" s="31">
        <f t="shared" ref="B116:E116" si="25">B8+B26+B44+B62+B80+B98</f>
        <v>2100</v>
      </c>
      <c r="C116" s="31">
        <f t="shared" si="25"/>
        <v>3</v>
      </c>
      <c r="D116" s="31">
        <f t="shared" si="25"/>
        <v>0</v>
      </c>
      <c r="E116" s="31">
        <f t="shared" si="25"/>
        <v>3</v>
      </c>
    </row>
    <row r="117" spans="1:5" ht="29.25" customHeight="1" thickBot="1" x14ac:dyDescent="0.25">
      <c r="A117" s="30" t="s">
        <v>48</v>
      </c>
      <c r="B117" s="31">
        <f t="shared" ref="B117:E118" si="26">B9+B27+B45+B63+B81+B99</f>
        <v>0</v>
      </c>
      <c r="C117" s="31">
        <f t="shared" si="26"/>
        <v>29</v>
      </c>
      <c r="D117" s="31">
        <f t="shared" si="26"/>
        <v>0</v>
      </c>
      <c r="E117" s="31">
        <f t="shared" si="26"/>
        <v>2</v>
      </c>
    </row>
    <row r="118" spans="1:5" ht="29.25" customHeight="1" thickBot="1" x14ac:dyDescent="0.25">
      <c r="A118" s="30" t="s">
        <v>32</v>
      </c>
      <c r="B118" s="31">
        <f t="shared" si="26"/>
        <v>1000</v>
      </c>
      <c r="C118" s="31">
        <f t="shared" si="26"/>
        <v>16</v>
      </c>
      <c r="D118" s="31">
        <f t="shared" si="26"/>
        <v>0</v>
      </c>
      <c r="E118" s="31">
        <f t="shared" si="26"/>
        <v>0</v>
      </c>
    </row>
    <row r="119" spans="1:5" ht="29.25" customHeight="1" thickBot="1" x14ac:dyDescent="0.25">
      <c r="A119" s="30" t="s">
        <v>16</v>
      </c>
      <c r="B119" s="31">
        <f t="shared" ref="B119:E119" si="27">B11+B29+B47+B65+B83+B101</f>
        <v>393</v>
      </c>
      <c r="C119" s="31">
        <f t="shared" si="27"/>
        <v>0</v>
      </c>
      <c r="D119" s="31">
        <f t="shared" si="27"/>
        <v>0</v>
      </c>
      <c r="E119" s="31">
        <f t="shared" si="27"/>
        <v>0</v>
      </c>
    </row>
    <row r="120" spans="1:5" ht="29.25" customHeight="1" thickBot="1" x14ac:dyDescent="0.25">
      <c r="A120" s="30" t="s">
        <v>18</v>
      </c>
      <c r="B120" s="31">
        <f t="shared" ref="B120:D120" si="28">B12+B30+B48+B66+B84+B102</f>
        <v>320</v>
      </c>
      <c r="C120" s="31">
        <f t="shared" si="28"/>
        <v>0</v>
      </c>
      <c r="D120" s="31">
        <f t="shared" si="28"/>
        <v>0</v>
      </c>
      <c r="E120" s="31">
        <f>E12+E30+E48+E66+E84+E102+SUM(E102)</f>
        <v>2</v>
      </c>
    </row>
    <row r="121" spans="1:5" ht="29.25" customHeight="1" thickBot="1" x14ac:dyDescent="0.25">
      <c r="A121" s="30" t="s">
        <v>53</v>
      </c>
      <c r="B121" s="31">
        <f t="shared" ref="B121:E121" si="29">B13+B31+B49+B67+B85+B103</f>
        <v>290</v>
      </c>
      <c r="C121" s="31">
        <f t="shared" si="29"/>
        <v>0</v>
      </c>
      <c r="D121" s="31">
        <f t="shared" si="29"/>
        <v>0</v>
      </c>
      <c r="E121" s="31">
        <f t="shared" si="29"/>
        <v>0</v>
      </c>
    </row>
    <row r="122" spans="1:5" ht="29.25" customHeight="1" thickBot="1" x14ac:dyDescent="0.25">
      <c r="A122" s="30" t="s">
        <v>33</v>
      </c>
      <c r="B122" s="31">
        <f>SUM(B115:B121)</f>
        <v>6023</v>
      </c>
      <c r="C122" s="31">
        <f t="shared" ref="C122" si="30">SUM(C115:C121)</f>
        <v>51</v>
      </c>
      <c r="D122" s="31">
        <f t="shared" ref="D122" si="31">SUM(D115:D121)</f>
        <v>0</v>
      </c>
      <c r="E122" s="31">
        <f>SUM(E115:E121)</f>
        <v>9</v>
      </c>
    </row>
    <row r="124" spans="1:5" ht="29.25" customHeight="1" x14ac:dyDescent="0.3">
      <c r="A124" s="16"/>
      <c r="C124" s="17"/>
      <c r="E124" s="17"/>
    </row>
    <row r="128" spans="1:5" ht="29.25" customHeight="1" x14ac:dyDescent="0.4">
      <c r="A128" s="133" t="s">
        <v>67</v>
      </c>
      <c r="B128" s="133"/>
      <c r="C128" s="133"/>
      <c r="D128" s="133"/>
      <c r="E128" s="133"/>
    </row>
    <row r="129" spans="1:5" ht="29.25" customHeight="1" thickBot="1" x14ac:dyDescent="0.25"/>
    <row r="130" spans="1:5" ht="29.25" customHeight="1" thickBot="1" x14ac:dyDescent="0.25">
      <c r="A130" s="153" t="s">
        <v>34</v>
      </c>
      <c r="B130" s="154"/>
      <c r="C130" s="154"/>
      <c r="D130" s="154"/>
      <c r="E130" s="155"/>
    </row>
    <row r="131" spans="1:5" ht="29.25" customHeight="1" thickBot="1" x14ac:dyDescent="0.25">
      <c r="A131" s="156" t="s">
        <v>35</v>
      </c>
      <c r="B131" s="158" t="s">
        <v>36</v>
      </c>
      <c r="C131" s="160" t="s">
        <v>37</v>
      </c>
      <c r="D131" s="161"/>
      <c r="E131" s="162"/>
    </row>
    <row r="132" spans="1:5" ht="29.25" customHeight="1" thickBot="1" x14ac:dyDescent="0.25">
      <c r="A132" s="157"/>
      <c r="B132" s="159"/>
      <c r="C132" s="14" t="s">
        <v>38</v>
      </c>
      <c r="D132" s="14" t="s">
        <v>39</v>
      </c>
      <c r="E132" s="32" t="s">
        <v>40</v>
      </c>
    </row>
    <row r="133" spans="1:5" ht="29.25" customHeight="1" thickBot="1" x14ac:dyDescent="0.25">
      <c r="A133" s="30" t="s">
        <v>41</v>
      </c>
      <c r="B133" s="31">
        <v>400</v>
      </c>
      <c r="C133" s="31">
        <v>3</v>
      </c>
      <c r="D133" s="31">
        <v>0</v>
      </c>
      <c r="E133" s="31">
        <v>3</v>
      </c>
    </row>
    <row r="134" spans="1:5" ht="29.25" customHeight="1" thickBot="1" x14ac:dyDescent="0.25">
      <c r="A134" s="30" t="s">
        <v>14</v>
      </c>
      <c r="B134" s="31">
        <v>500</v>
      </c>
      <c r="C134" s="31">
        <v>0</v>
      </c>
      <c r="D134" s="31">
        <v>0</v>
      </c>
      <c r="E134" s="31">
        <v>0</v>
      </c>
    </row>
    <row r="135" spans="1:5" ht="29.25" customHeight="1" thickBot="1" x14ac:dyDescent="0.25">
      <c r="A135" s="30" t="s">
        <v>48</v>
      </c>
      <c r="B135" s="31">
        <v>0</v>
      </c>
      <c r="C135" s="31">
        <v>1</v>
      </c>
      <c r="D135" s="31">
        <v>0</v>
      </c>
      <c r="E135" s="31">
        <v>0</v>
      </c>
    </row>
    <row r="136" spans="1:5" ht="29.25" customHeight="1" thickBot="1" x14ac:dyDescent="0.25">
      <c r="A136" s="30" t="s">
        <v>32</v>
      </c>
      <c r="B136" s="31">
        <v>200</v>
      </c>
      <c r="C136" s="31">
        <v>2</v>
      </c>
      <c r="D136" s="31">
        <v>0</v>
      </c>
      <c r="E136" s="31">
        <v>0</v>
      </c>
    </row>
    <row r="137" spans="1:5" ht="29.25" customHeight="1" thickBot="1" x14ac:dyDescent="0.25">
      <c r="A137" s="30" t="s">
        <v>16</v>
      </c>
      <c r="B137" s="31">
        <v>65</v>
      </c>
      <c r="C137" s="31">
        <v>0</v>
      </c>
      <c r="D137" s="31">
        <v>0</v>
      </c>
      <c r="E137" s="31">
        <v>0</v>
      </c>
    </row>
    <row r="138" spans="1:5" ht="29.25" customHeight="1" thickBot="1" x14ac:dyDescent="0.25">
      <c r="A138" s="30" t="s">
        <v>18</v>
      </c>
      <c r="B138" s="31">
        <v>66</v>
      </c>
      <c r="C138" s="31">
        <v>0</v>
      </c>
      <c r="D138" s="31">
        <v>0</v>
      </c>
      <c r="E138" s="31">
        <v>0</v>
      </c>
    </row>
    <row r="139" spans="1:5" ht="29.25" customHeight="1" thickBot="1" x14ac:dyDescent="0.25">
      <c r="A139" s="30" t="s">
        <v>53</v>
      </c>
      <c r="B139" s="31">
        <v>50</v>
      </c>
      <c r="C139" s="31">
        <v>0</v>
      </c>
      <c r="D139" s="31">
        <v>0</v>
      </c>
      <c r="E139" s="31">
        <v>0</v>
      </c>
    </row>
    <row r="140" spans="1:5" ht="29.25" customHeight="1" thickBot="1" x14ac:dyDescent="0.25">
      <c r="A140" s="30" t="s">
        <v>33</v>
      </c>
      <c r="B140" s="31">
        <f>SUM(B133:B139)</f>
        <v>1281</v>
      </c>
      <c r="C140" s="31">
        <f t="shared" ref="C140" si="32">SUM(C133:C139)</f>
        <v>6</v>
      </c>
      <c r="D140" s="31">
        <f t="shared" ref="D140" si="33">SUM(D133:D139)</f>
        <v>0</v>
      </c>
      <c r="E140" s="31">
        <f t="shared" ref="E140" si="34">SUM(E133:E139)</f>
        <v>3</v>
      </c>
    </row>
    <row r="142" spans="1:5" ht="29.25" customHeight="1" x14ac:dyDescent="0.3">
      <c r="A142" s="16"/>
      <c r="C142" s="17"/>
      <c r="E142" s="17"/>
    </row>
  </sheetData>
  <mergeCells count="50">
    <mergeCell ref="G94:K94"/>
    <mergeCell ref="G95:G96"/>
    <mergeCell ref="H95:H96"/>
    <mergeCell ref="I95:K95"/>
    <mergeCell ref="A131:A132"/>
    <mergeCell ref="B131:B132"/>
    <mergeCell ref="C131:E131"/>
    <mergeCell ref="A130:E130"/>
    <mergeCell ref="A92:E92"/>
    <mergeCell ref="A94:E94"/>
    <mergeCell ref="A95:A96"/>
    <mergeCell ref="B95:B96"/>
    <mergeCell ref="C95:E95"/>
    <mergeCell ref="A110:E110"/>
    <mergeCell ref="A112:E112"/>
    <mergeCell ref="A113:A114"/>
    <mergeCell ref="B113:B114"/>
    <mergeCell ref="C113:E113"/>
    <mergeCell ref="A128:E128"/>
    <mergeCell ref="A77:A78"/>
    <mergeCell ref="B77:B78"/>
    <mergeCell ref="C77:E77"/>
    <mergeCell ref="A40:E40"/>
    <mergeCell ref="A41:A42"/>
    <mergeCell ref="B41:B42"/>
    <mergeCell ref="C41:E41"/>
    <mergeCell ref="A56:E56"/>
    <mergeCell ref="A58:E58"/>
    <mergeCell ref="A59:A60"/>
    <mergeCell ref="B59:B60"/>
    <mergeCell ref="C59:E59"/>
    <mergeCell ref="A74:E74"/>
    <mergeCell ref="A76:E76"/>
    <mergeCell ref="A2:E2"/>
    <mergeCell ref="A38:E38"/>
    <mergeCell ref="A4:E4"/>
    <mergeCell ref="A5:A6"/>
    <mergeCell ref="B5:B6"/>
    <mergeCell ref="C5:E5"/>
    <mergeCell ref="A20:E20"/>
    <mergeCell ref="A22:E22"/>
    <mergeCell ref="A23:A24"/>
    <mergeCell ref="B23:B24"/>
    <mergeCell ref="C23:E23"/>
    <mergeCell ref="G59:G60"/>
    <mergeCell ref="H59:J59"/>
    <mergeCell ref="G40:K40"/>
    <mergeCell ref="G41:G42"/>
    <mergeCell ref="H41:H42"/>
    <mergeCell ref="I41:K41"/>
  </mergeCells>
  <printOptions horizontalCentered="1" verticalCentered="1"/>
  <pageMargins left="0.47244094488188976" right="0.47244094488188976" top="1.7716535433070866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6</vt:i4>
      </vt:variant>
    </vt:vector>
  </HeadingPairs>
  <TitlesOfParts>
    <vt:vector size="6" baseType="lpstr">
      <vt:lpstr>البيانات الوصفية </vt:lpstr>
      <vt:lpstr>المتغيرات </vt:lpstr>
      <vt:lpstr>اباحات بناء كبرى</vt:lpstr>
      <vt:lpstr>اباحات بناء صغرى</vt:lpstr>
      <vt:lpstr>الخدمات (1)</vt:lpstr>
      <vt:lpstr>الخدمات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 Hilal  Ali Maslahi</dc:creator>
  <cp:lastModifiedBy>أيوب بن أحمد بن محمد بن سيف المغيري</cp:lastModifiedBy>
  <cp:lastPrinted>2025-07-31T07:03:08Z</cp:lastPrinted>
  <dcterms:created xsi:type="dcterms:W3CDTF">2021-01-28T04:26:29Z</dcterms:created>
  <dcterms:modified xsi:type="dcterms:W3CDTF">2025-08-13T10:23:18Z</dcterms:modified>
</cp:coreProperties>
</file>